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730" windowHeight="11760"/>
  </bookViews>
  <sheets>
    <sheet name="计划书" sheetId="1" r:id="rId1"/>
    <sheet name="投保信息录入" sheetId="2" r:id="rId2"/>
    <sheet name="费率2" sheetId="3" state="hidden" r:id="rId3"/>
  </sheets>
  <definedNames>
    <definedName name="_xlnm.Print_Area" localSheetId="0">计划书!$A$1:$K$60</definedName>
  </definedNames>
  <calcPr calcId="125725"/>
</workbook>
</file>

<file path=xl/calcChain.xml><?xml version="1.0" encoding="utf-8"?>
<calcChain xmlns="http://schemas.openxmlformats.org/spreadsheetml/2006/main">
  <c r="J12" i="2"/>
  <c r="J3"/>
  <c r="L7"/>
  <c r="J11" s="1"/>
  <c r="H3" i="3"/>
  <c r="H2"/>
  <c r="S3" i="2"/>
  <c r="H4" i="3" l="1"/>
  <c r="H5"/>
  <c r="O3" i="2" l="1"/>
</calcChain>
</file>

<file path=xl/comments1.xml><?xml version="1.0" encoding="utf-8"?>
<comments xmlns="http://schemas.openxmlformats.org/spreadsheetml/2006/main">
  <authors>
    <author>作者</author>
    <author>sunshine</author>
  </authors>
  <commentList>
    <comment ref="K3" authorId="0">
      <text>
        <r>
          <rPr>
            <b/>
            <sz val="12"/>
            <color indexed="10"/>
            <rFont val="宋体"/>
            <family val="3"/>
            <charset val="134"/>
          </rPr>
          <t>请输入年龄</t>
        </r>
      </text>
    </comment>
    <comment ref="L3" authorId="0">
      <text>
        <r>
          <rPr>
            <b/>
            <sz val="12"/>
            <color indexed="10"/>
            <rFont val="宋体"/>
            <family val="3"/>
            <charset val="134"/>
          </rPr>
          <t>请选择性别</t>
        </r>
      </text>
    </comment>
    <comment ref="M3" authorId="1">
      <text>
        <r>
          <rPr>
            <b/>
            <sz val="9"/>
            <color indexed="81"/>
            <rFont val="宋体"/>
            <family val="3"/>
            <charset val="134"/>
          </rPr>
          <t>请输入保额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" authorId="0">
      <text>
        <r>
          <rPr>
            <b/>
            <sz val="12"/>
            <color indexed="81"/>
            <rFont val="楷体_GB2312"/>
            <family val="3"/>
            <charset val="134"/>
          </rPr>
          <t>请选择年交</t>
        </r>
      </text>
    </comment>
  </commentList>
</comments>
</file>

<file path=xl/sharedStrings.xml><?xml version="1.0" encoding="utf-8"?>
<sst xmlns="http://schemas.openxmlformats.org/spreadsheetml/2006/main" count="32" uniqueCount="29">
  <si>
    <t>投保年龄</t>
    <phoneticPr fontId="6" type="noConversion"/>
  </si>
  <si>
    <t>国寿康宁终身重大疾病保险（2012版）费率表</t>
    <phoneticPr fontId="6" type="noConversion"/>
  </si>
  <si>
    <t>（每10000元基本保险金额） 货币单位：人民币元</t>
    <phoneticPr fontId="6" type="noConversion"/>
  </si>
  <si>
    <t>列数:</t>
    <phoneticPr fontId="6" type="noConversion"/>
  </si>
  <si>
    <t>投保年龄</t>
    <phoneticPr fontId="6" type="noConversion"/>
  </si>
  <si>
    <t>男</t>
    <phoneticPr fontId="6" type="noConversion"/>
  </si>
  <si>
    <t>女</t>
    <phoneticPr fontId="6" type="noConversion"/>
  </si>
  <si>
    <t>行数:</t>
    <phoneticPr fontId="6" type="noConversion"/>
  </si>
  <si>
    <t>10年交</t>
    <phoneticPr fontId="6" type="noConversion"/>
  </si>
  <si>
    <t>20年交</t>
    <phoneticPr fontId="6" type="noConversion"/>
  </si>
  <si>
    <t>基本保额</t>
    <phoneticPr fontId="6" type="noConversion"/>
  </si>
  <si>
    <t>年存保费</t>
    <phoneticPr fontId="6" type="noConversion"/>
  </si>
  <si>
    <t>存费期限</t>
    <phoneticPr fontId="6" type="noConversion"/>
  </si>
  <si>
    <t>轻症保额</t>
    <phoneticPr fontId="6" type="noConversion"/>
  </si>
  <si>
    <t>万元</t>
    <phoneticPr fontId="6" type="noConversion"/>
  </si>
  <si>
    <t>年</t>
    <phoneticPr fontId="6" type="noConversion"/>
  </si>
  <si>
    <t>性别</t>
    <phoneticPr fontId="6" type="noConversion"/>
  </si>
  <si>
    <t>元</t>
    <phoneticPr fontId="1" type="noConversion"/>
  </si>
  <si>
    <t>姓名</t>
    <phoneticPr fontId="6" type="noConversion"/>
  </si>
  <si>
    <t>营销员：</t>
    <phoneticPr fontId="1" type="noConversion"/>
  </si>
  <si>
    <t>联系电话：</t>
    <phoneticPr fontId="1" type="noConversion"/>
  </si>
  <si>
    <t>该客户免体检投保限额为：</t>
    <phoneticPr fontId="1" type="noConversion"/>
  </si>
  <si>
    <t>万元</t>
    <phoneticPr fontId="1" type="noConversion"/>
  </si>
  <si>
    <t>注：1、黄色背景框需录入或选择数据。</t>
    <phoneticPr fontId="1" type="noConversion"/>
  </si>
  <si>
    <t>2、若保费为0，请检查投保年龄对应的交费年期是否正确,信息录入是否完整。</t>
    <phoneticPr fontId="1" type="noConversion"/>
  </si>
  <si>
    <t>错误提示：</t>
    <phoneticPr fontId="1" type="noConversion"/>
  </si>
  <si>
    <t>男</t>
  </si>
  <si>
    <t>胡</t>
    <phoneticPr fontId="1" type="noConversion"/>
  </si>
  <si>
    <t>柴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</si>
</sst>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_ "/>
  </numFmts>
  <fonts count="1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indexed="81"/>
      <name val="楷体_GB2312"/>
      <family val="3"/>
      <charset val="134"/>
    </font>
    <font>
      <sz val="9"/>
      <color indexed="81"/>
      <name val="Tahoma"/>
      <family val="2"/>
    </font>
    <font>
      <b/>
      <sz val="9"/>
      <color indexed="81"/>
      <name val="宋体"/>
      <family val="3"/>
      <charset val="134"/>
    </font>
    <font>
      <b/>
      <sz val="12"/>
      <color indexed="10"/>
      <name val="宋体"/>
      <family val="3"/>
      <charset val="134"/>
    </font>
    <font>
      <sz val="9"/>
      <name val="宋体"/>
      <family val="3"/>
      <charset val="134"/>
    </font>
    <font>
      <b/>
      <sz val="12"/>
      <name val="幼圆"/>
      <family val="3"/>
      <charset val="134"/>
    </font>
    <font>
      <sz val="12"/>
      <name val="黑体"/>
      <family val="3"/>
      <charset val="134"/>
    </font>
    <font>
      <sz val="11"/>
      <name val="幼圆"/>
      <family val="3"/>
      <charset val="134"/>
    </font>
    <font>
      <sz val="11"/>
      <name val="Arial"/>
      <family val="2"/>
    </font>
    <font>
      <b/>
      <sz val="12"/>
      <name val="楷体_GB2312"/>
      <family val="3"/>
      <charset val="134"/>
    </font>
    <font>
      <u/>
      <sz val="12"/>
      <name val="楷体_GB2312"/>
      <family val="3"/>
      <charset val="134"/>
    </font>
    <font>
      <sz val="12"/>
      <color theme="1"/>
      <name val="宋体"/>
      <family val="2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b/>
      <sz val="12"/>
      <color rgb="FFFF0000"/>
      <name val="黑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9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hidden="1"/>
    </xf>
    <xf numFmtId="177" fontId="8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/>
      <protection hidden="1"/>
    </xf>
    <xf numFmtId="0" fontId="12" fillId="3" borderId="1" xfId="0" applyFont="1" applyFill="1" applyBorder="1" applyAlignment="1" applyProtection="1">
      <alignment horizontal="center"/>
      <protection locked="0"/>
    </xf>
    <xf numFmtId="176" fontId="8" fillId="3" borderId="1" xfId="0" applyNumberFormat="1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vertical="center"/>
      <protection hidden="1"/>
    </xf>
    <xf numFmtId="177" fontId="8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2" fillId="0" borderId="0" xfId="0" applyFont="1" applyFill="1" applyBorder="1" applyAlignment="1" applyProtection="1">
      <alignment horizontal="center"/>
      <protection locked="0"/>
    </xf>
    <xf numFmtId="0" fontId="13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vertical="center"/>
      <protection hidden="1"/>
    </xf>
    <xf numFmtId="0" fontId="14" fillId="0" borderId="0" xfId="0" applyFont="1">
      <alignment vertical="center"/>
    </xf>
    <xf numFmtId="176" fontId="15" fillId="0" borderId="0" xfId="0" applyNumberFormat="1" applyFont="1" applyFill="1" applyBorder="1" applyAlignment="1" applyProtection="1">
      <alignment horizontal="left" vertical="center"/>
      <protection locked="0"/>
    </xf>
    <xf numFmtId="0" fontId="0" fillId="3" borderId="1" xfId="0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hidden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2105025</xdr:colOff>
      <xdr:row>59</xdr:row>
      <xdr:rowOff>104775</xdr:rowOff>
    </xdr:to>
    <xdr:pic>
      <xdr:nvPicPr>
        <xdr:cNvPr id="21" name="图片 20" descr="新康宁 计划书 灰度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24700" cy="1022032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1</xdr:col>
      <xdr:colOff>510988</xdr:colOff>
      <xdr:row>33</xdr:row>
      <xdr:rowOff>133350</xdr:rowOff>
    </xdr:from>
    <xdr:to>
      <xdr:col>3</xdr:col>
      <xdr:colOff>304800</xdr:colOff>
      <xdr:row>35</xdr:row>
      <xdr:rowOff>161364</xdr:rowOff>
    </xdr:to>
    <xdr:sp macro="" textlink="投保信息录入!I3">
      <xdr:nvSpPr>
        <xdr:cNvPr id="7" name="TextBox 6"/>
        <xdr:cNvSpPr txBox="1"/>
      </xdr:nvSpPr>
      <xdr:spPr>
        <a:xfrm>
          <a:off x="1139638" y="5791200"/>
          <a:ext cx="1051112" cy="3709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fld id="{52C6F3A2-6FCD-4C87-8165-D1272779E381}" type="TxLink">
            <a:rPr lang="zh-CN" altLang="en-US" sz="1600" b="1"/>
            <a:pPr algn="ctr"/>
            <a:t>柴</a:t>
          </a:fld>
          <a:endParaRPr lang="zh-CN" altLang="en-US" sz="1600" b="1"/>
        </a:p>
      </xdr:txBody>
    </xdr:sp>
    <xdr:clientData/>
  </xdr:twoCellAnchor>
  <xdr:twoCellAnchor>
    <xdr:from>
      <xdr:col>1</xdr:col>
      <xdr:colOff>394447</xdr:colOff>
      <xdr:row>35</xdr:row>
      <xdr:rowOff>135029</xdr:rowOff>
    </xdr:from>
    <xdr:to>
      <xdr:col>3</xdr:col>
      <xdr:colOff>118784</xdr:colOff>
      <xdr:row>37</xdr:row>
      <xdr:rowOff>105893</xdr:rowOff>
    </xdr:to>
    <xdr:sp macro="" textlink="投保信息录入!L3">
      <xdr:nvSpPr>
        <xdr:cNvPr id="8" name="TextBox 7"/>
        <xdr:cNvSpPr txBox="1"/>
      </xdr:nvSpPr>
      <xdr:spPr>
        <a:xfrm>
          <a:off x="1023097" y="6135779"/>
          <a:ext cx="981637" cy="3137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fld id="{F0F86182-746D-400F-B68C-FF1340F4CD35}" type="TxLink">
            <a:rPr lang="zh-CN" altLang="en-US" sz="1600" b="1"/>
            <a:pPr algn="ctr"/>
            <a:t>男</a:t>
          </a:fld>
          <a:endParaRPr lang="zh-CN" altLang="en-US" sz="1600" b="1"/>
        </a:p>
      </xdr:txBody>
    </xdr:sp>
    <xdr:clientData/>
  </xdr:twoCellAnchor>
  <xdr:twoCellAnchor>
    <xdr:from>
      <xdr:col>3</xdr:col>
      <xdr:colOff>558053</xdr:colOff>
      <xdr:row>35</xdr:row>
      <xdr:rowOff>101972</xdr:rowOff>
    </xdr:from>
    <xdr:to>
      <xdr:col>4</xdr:col>
      <xdr:colOff>347383</xdr:colOff>
      <xdr:row>37</xdr:row>
      <xdr:rowOff>72836</xdr:rowOff>
    </xdr:to>
    <xdr:sp macro="" textlink="投保信息录入!K3">
      <xdr:nvSpPr>
        <xdr:cNvPr id="9" name="TextBox 8"/>
        <xdr:cNvSpPr txBox="1"/>
      </xdr:nvSpPr>
      <xdr:spPr>
        <a:xfrm>
          <a:off x="2444003" y="6102722"/>
          <a:ext cx="417980" cy="3137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fld id="{8D0249C4-4083-4772-B4A6-341B279BC238}" type="TxLink">
            <a:rPr lang="en-US" altLang="zh-CN" sz="2000"/>
            <a:pPr algn="ctr"/>
            <a:t>49</a:t>
          </a:fld>
          <a:endParaRPr lang="zh-CN" altLang="en-US" sz="2000"/>
        </a:p>
      </xdr:txBody>
    </xdr:sp>
    <xdr:clientData/>
  </xdr:twoCellAnchor>
  <xdr:twoCellAnchor>
    <xdr:from>
      <xdr:col>1</xdr:col>
      <xdr:colOff>390525</xdr:colOff>
      <xdr:row>37</xdr:row>
      <xdr:rowOff>149597</xdr:rowOff>
    </xdr:from>
    <xdr:to>
      <xdr:col>3</xdr:col>
      <xdr:colOff>85725</xdr:colOff>
      <xdr:row>39</xdr:row>
      <xdr:rowOff>120462</xdr:rowOff>
    </xdr:to>
    <xdr:sp macro="" textlink="投保信息录入!O3">
      <xdr:nvSpPr>
        <xdr:cNvPr id="10" name="TextBox 9"/>
        <xdr:cNvSpPr txBox="1"/>
      </xdr:nvSpPr>
      <xdr:spPr>
        <a:xfrm>
          <a:off x="1019175" y="6493247"/>
          <a:ext cx="952500" cy="3137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fld id="{822B774D-7D00-40B5-AD8E-CD4D6743EC67}" type="TxLink">
            <a:rPr lang="en-US" altLang="zh-CN" sz="2000"/>
            <a:pPr algn="ctr"/>
            <a:t>8220</a:t>
          </a:fld>
          <a:endParaRPr lang="zh-CN" altLang="en-US" sz="2000"/>
        </a:p>
      </xdr:txBody>
    </xdr:sp>
    <xdr:clientData/>
  </xdr:twoCellAnchor>
  <xdr:twoCellAnchor>
    <xdr:from>
      <xdr:col>4</xdr:col>
      <xdr:colOff>95250</xdr:colOff>
      <xdr:row>37</xdr:row>
      <xdr:rowOff>143433</xdr:rowOff>
    </xdr:from>
    <xdr:to>
      <xdr:col>5</xdr:col>
      <xdr:colOff>0</xdr:colOff>
      <xdr:row>39</xdr:row>
      <xdr:rowOff>114298</xdr:rowOff>
    </xdr:to>
    <xdr:sp macro="" textlink="投保信息录入!Q3">
      <xdr:nvSpPr>
        <xdr:cNvPr id="11" name="TextBox 10"/>
        <xdr:cNvSpPr txBox="1"/>
      </xdr:nvSpPr>
      <xdr:spPr>
        <a:xfrm>
          <a:off x="2609850" y="6487083"/>
          <a:ext cx="314325" cy="3137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fld id="{BAB79E8F-D993-4894-B626-E86B3D5C45BA}" type="TxLink">
            <a:rPr lang="en-US" altLang="zh-CN" sz="2000"/>
            <a:pPr algn="ctr"/>
            <a:t>10</a:t>
          </a:fld>
          <a:endParaRPr lang="zh-CN" altLang="en-US" sz="2000"/>
        </a:p>
      </xdr:txBody>
    </xdr:sp>
    <xdr:clientData/>
  </xdr:twoCellAnchor>
  <xdr:twoCellAnchor>
    <xdr:from>
      <xdr:col>2</xdr:col>
      <xdr:colOff>11206</xdr:colOff>
      <xdr:row>40</xdr:row>
      <xdr:rowOff>153521</xdr:rowOff>
    </xdr:from>
    <xdr:to>
      <xdr:col>3</xdr:col>
      <xdr:colOff>197224</xdr:colOff>
      <xdr:row>43</xdr:row>
      <xdr:rowOff>19050</xdr:rowOff>
    </xdr:to>
    <xdr:sp macro="" textlink="投保信息录入!M3">
      <xdr:nvSpPr>
        <xdr:cNvPr id="12" name="TextBox 11"/>
        <xdr:cNvSpPr txBox="1"/>
      </xdr:nvSpPr>
      <xdr:spPr>
        <a:xfrm>
          <a:off x="1382806" y="7011521"/>
          <a:ext cx="871818" cy="379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fld id="{A716A5EA-291E-467C-9412-2E45D595B7BB}" type="TxLink">
            <a:rPr lang="en-US" altLang="zh-CN" sz="2500"/>
            <a:pPr algn="ctr"/>
            <a:t>10 </a:t>
          </a:fld>
          <a:endParaRPr lang="zh-CN" altLang="en-US" sz="2500"/>
        </a:p>
      </xdr:txBody>
    </xdr:sp>
    <xdr:clientData/>
  </xdr:twoCellAnchor>
  <xdr:twoCellAnchor>
    <xdr:from>
      <xdr:col>1</xdr:col>
      <xdr:colOff>628090</xdr:colOff>
      <xdr:row>45</xdr:row>
      <xdr:rowOff>42022</xdr:rowOff>
    </xdr:from>
    <xdr:to>
      <xdr:col>3</xdr:col>
      <xdr:colOff>159124</xdr:colOff>
      <xdr:row>47</xdr:row>
      <xdr:rowOff>75640</xdr:rowOff>
    </xdr:to>
    <xdr:sp macro="" textlink="投保信息录入!M3">
      <xdr:nvSpPr>
        <xdr:cNvPr id="14" name="TextBox 13"/>
        <xdr:cNvSpPr txBox="1"/>
      </xdr:nvSpPr>
      <xdr:spPr>
        <a:xfrm>
          <a:off x="1256740" y="7757272"/>
          <a:ext cx="788334" cy="3765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fld id="{9E8266AC-CEF1-4C1C-86D7-83CFBA38DE2A}" type="TxLink">
            <a:rPr lang="en-US" altLang="zh-CN" sz="2500"/>
            <a:pPr algn="ctr"/>
            <a:t>10 </a:t>
          </a:fld>
          <a:endParaRPr lang="zh-CN" altLang="en-US" sz="2500"/>
        </a:p>
      </xdr:txBody>
    </xdr:sp>
    <xdr:clientData/>
  </xdr:twoCellAnchor>
  <xdr:twoCellAnchor>
    <xdr:from>
      <xdr:col>1</xdr:col>
      <xdr:colOff>626970</xdr:colOff>
      <xdr:row>47</xdr:row>
      <xdr:rowOff>156322</xdr:rowOff>
    </xdr:from>
    <xdr:to>
      <xdr:col>3</xdr:col>
      <xdr:colOff>177054</xdr:colOff>
      <xdr:row>50</xdr:row>
      <xdr:rowOff>18489</xdr:rowOff>
    </xdr:to>
    <xdr:sp macro="" textlink="投保信息录入!M3">
      <xdr:nvSpPr>
        <xdr:cNvPr id="15" name="TextBox 14"/>
        <xdr:cNvSpPr txBox="1"/>
      </xdr:nvSpPr>
      <xdr:spPr>
        <a:xfrm>
          <a:off x="1255620" y="8214472"/>
          <a:ext cx="807384" cy="3765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fld id="{562BEDDD-7291-4C0C-B433-E9D85F0B223C}" type="TxLink">
            <a:rPr lang="en-US" altLang="zh-CN" sz="2500"/>
            <a:pPr algn="ctr"/>
            <a:t>10 </a:t>
          </a:fld>
          <a:endParaRPr lang="zh-CN" altLang="en-US" sz="2500"/>
        </a:p>
      </xdr:txBody>
    </xdr:sp>
    <xdr:clientData/>
  </xdr:twoCellAnchor>
  <xdr:twoCellAnchor>
    <xdr:from>
      <xdr:col>2</xdr:col>
      <xdr:colOff>3363</xdr:colOff>
      <xdr:row>50</xdr:row>
      <xdr:rowOff>54347</xdr:rowOff>
    </xdr:from>
    <xdr:to>
      <xdr:col>3</xdr:col>
      <xdr:colOff>172572</xdr:colOff>
      <xdr:row>52</xdr:row>
      <xdr:rowOff>87965</xdr:rowOff>
    </xdr:to>
    <xdr:sp macro="" textlink="投保信息录入!M3">
      <xdr:nvSpPr>
        <xdr:cNvPr id="16" name="TextBox 15"/>
        <xdr:cNvSpPr txBox="1"/>
      </xdr:nvSpPr>
      <xdr:spPr>
        <a:xfrm>
          <a:off x="1260663" y="8626847"/>
          <a:ext cx="797859" cy="3765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fld id="{5A268DAF-04E5-43DE-9A9F-B9BBACCA0B8B}" type="TxLink">
            <a:rPr lang="en-US" altLang="zh-CN" sz="2500"/>
            <a:pPr algn="ctr"/>
            <a:t>10 </a:t>
          </a:fld>
          <a:endParaRPr lang="zh-CN" altLang="en-US" sz="2500"/>
        </a:p>
      </xdr:txBody>
    </xdr:sp>
    <xdr:clientData/>
  </xdr:twoCellAnchor>
  <xdr:twoCellAnchor>
    <xdr:from>
      <xdr:col>2</xdr:col>
      <xdr:colOff>3922</xdr:colOff>
      <xdr:row>52</xdr:row>
      <xdr:rowOff>165848</xdr:rowOff>
    </xdr:from>
    <xdr:to>
      <xdr:col>3</xdr:col>
      <xdr:colOff>177055</xdr:colOff>
      <xdr:row>55</xdr:row>
      <xdr:rowOff>28015</xdr:rowOff>
    </xdr:to>
    <xdr:sp macro="" textlink="投保信息录入!S3">
      <xdr:nvSpPr>
        <xdr:cNvPr id="17" name="TextBox 16"/>
        <xdr:cNvSpPr txBox="1"/>
      </xdr:nvSpPr>
      <xdr:spPr>
        <a:xfrm>
          <a:off x="1261222" y="9081248"/>
          <a:ext cx="801783" cy="3765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fld id="{F1DD5E26-BC07-468E-BE9F-3A1BF91D76E6}" type="TxLink">
            <a:rPr lang="en-US" altLang="zh-CN" sz="2500"/>
            <a:pPr algn="ctr"/>
            <a:t>2.00 </a:t>
          </a:fld>
          <a:endParaRPr lang="zh-CN" altLang="en-US" sz="2500"/>
        </a:p>
      </xdr:txBody>
    </xdr:sp>
    <xdr:clientData/>
  </xdr:twoCellAnchor>
  <xdr:twoCellAnchor>
    <xdr:from>
      <xdr:col>1</xdr:col>
      <xdr:colOff>9338</xdr:colOff>
      <xdr:row>31</xdr:row>
      <xdr:rowOff>28575</xdr:rowOff>
    </xdr:from>
    <xdr:to>
      <xdr:col>2</xdr:col>
      <xdr:colOff>203200</xdr:colOff>
      <xdr:row>32</xdr:row>
      <xdr:rowOff>165100</xdr:rowOff>
    </xdr:to>
    <xdr:sp macro="" textlink="投保信息录入!J5">
      <xdr:nvSpPr>
        <xdr:cNvPr id="19" name="TextBox 18"/>
        <xdr:cNvSpPr txBox="1"/>
      </xdr:nvSpPr>
      <xdr:spPr>
        <a:xfrm>
          <a:off x="637988" y="5343525"/>
          <a:ext cx="822512" cy="307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fld id="{B32565B0-C874-4B10-BC19-A22BEBB39951}" type="TxLink">
            <a:rPr lang="zh-CN" altLang="en-US" sz="1500" b="1">
              <a:latin typeface="楷体" pitchFamily="49" charset="-122"/>
              <a:ea typeface="楷体" pitchFamily="49" charset="-122"/>
            </a:rPr>
            <a:pPr algn="ctr"/>
            <a:t>胡</a:t>
          </a:fld>
          <a:endParaRPr lang="zh-CN" altLang="en-US" sz="1500" b="1">
            <a:latin typeface="楷体" pitchFamily="49" charset="-122"/>
            <a:ea typeface="楷体" pitchFamily="49" charset="-122"/>
          </a:endParaRPr>
        </a:p>
      </xdr:txBody>
    </xdr:sp>
    <xdr:clientData/>
  </xdr:twoCellAnchor>
  <xdr:twoCellAnchor>
    <xdr:from>
      <xdr:col>3</xdr:col>
      <xdr:colOff>66488</xdr:colOff>
      <xdr:row>31</xdr:row>
      <xdr:rowOff>19050</xdr:rowOff>
    </xdr:from>
    <xdr:to>
      <xdr:col>5</xdr:col>
      <xdr:colOff>219075</xdr:colOff>
      <xdr:row>33</xdr:row>
      <xdr:rowOff>9525</xdr:rowOff>
    </xdr:to>
    <xdr:sp macro="" textlink="投保信息录入!J6">
      <xdr:nvSpPr>
        <xdr:cNvPr id="22" name="TextBox 21"/>
        <xdr:cNvSpPr txBox="1"/>
      </xdr:nvSpPr>
      <xdr:spPr>
        <a:xfrm>
          <a:off x="1952438" y="5334000"/>
          <a:ext cx="1190812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fld id="{7F34970B-BF49-4762-A377-B50FDA31C571}" type="TxLink">
            <a:rPr lang="zh-CN" altLang="en-US" sz="1500" b="1">
              <a:latin typeface="楷体" pitchFamily="49" charset="-122"/>
              <a:ea typeface="楷体" pitchFamily="49" charset="-122"/>
            </a:rPr>
            <a:pPr algn="ctr"/>
            <a:t>18989899999</a:t>
          </a:fld>
          <a:endParaRPr lang="zh-CN" altLang="en-US" sz="1500" b="1">
            <a:latin typeface="楷体" pitchFamily="49" charset="-122"/>
            <a:ea typeface="楷体" pitchFamily="49" charset="-122"/>
          </a:endParaRPr>
        </a:p>
      </xdr:txBody>
    </xdr:sp>
    <xdr:clientData/>
  </xdr:twoCellAnchor>
  <xdr:twoCellAnchor>
    <xdr:from>
      <xdr:col>3</xdr:col>
      <xdr:colOff>194422</xdr:colOff>
      <xdr:row>34</xdr:row>
      <xdr:rowOff>49304</xdr:rowOff>
    </xdr:from>
    <xdr:to>
      <xdr:col>4</xdr:col>
      <xdr:colOff>380999</xdr:colOff>
      <xdr:row>36</xdr:row>
      <xdr:rowOff>20168</xdr:rowOff>
    </xdr:to>
    <xdr:sp macro="" textlink="投保信息录入!J3">
      <xdr:nvSpPr>
        <xdr:cNvPr id="23" name="TextBox 22"/>
        <xdr:cNvSpPr txBox="1"/>
      </xdr:nvSpPr>
      <xdr:spPr>
        <a:xfrm>
          <a:off x="2251822" y="5878604"/>
          <a:ext cx="872377" cy="3137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fld id="{6817F121-6FF2-4993-BE67-0957ACD3815D}" type="TxLink">
            <a:rPr lang="zh-CN" altLang="en-US" sz="1600" b="1"/>
            <a:pPr/>
            <a:t>先生</a:t>
          </a:fld>
          <a:endParaRPr lang="en-US" altLang="en-US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pageLayout" topLeftCell="A28" zoomScaleNormal="100" zoomScaleSheetLayoutView="100" workbookViewId="0">
      <selection activeCell="A61" sqref="A61:XFD61"/>
    </sheetView>
  </sheetViews>
  <sheetFormatPr defaultRowHeight="13.5"/>
  <cols>
    <col min="4" max="4" width="9" customWidth="1"/>
    <col min="5" max="5" width="5.875" customWidth="1"/>
    <col min="6" max="6" width="6.625" customWidth="1"/>
    <col min="7" max="7" width="5.25" customWidth="1"/>
    <col min="8" max="8" width="4.875" customWidth="1"/>
    <col min="9" max="9" width="5.625" customWidth="1"/>
    <col min="10" max="10" width="7.5" customWidth="1"/>
    <col min="11" max="11" width="30.25" customWidth="1"/>
    <col min="13" max="13" width="13.75" customWidth="1"/>
  </cols>
  <sheetData/>
  <phoneticPr fontId="1" type="noConversion"/>
  <pageMargins left="7.874015748031496E-2" right="7.874015748031496E-2" top="0.04" bottom="7.874015748031496E-2" header="0.31496062992125984" footer="0.08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I1:T12"/>
  <sheetViews>
    <sheetView topLeftCell="H1" workbookViewId="0">
      <selection activeCell="L9" sqref="L9"/>
    </sheetView>
  </sheetViews>
  <sheetFormatPr defaultRowHeight="13.5"/>
  <cols>
    <col min="8" max="8" width="3.125" customWidth="1"/>
    <col min="9" max="9" width="10.25" customWidth="1"/>
    <col min="10" max="10" width="5.625" customWidth="1"/>
    <col min="11" max="11" width="10.125" customWidth="1"/>
    <col min="12" max="12" width="5.5" customWidth="1"/>
    <col min="13" max="13" width="6.5" customWidth="1"/>
    <col min="14" max="14" width="5.125" customWidth="1"/>
    <col min="15" max="15" width="7.5" customWidth="1"/>
    <col min="16" max="16" width="3.5" customWidth="1"/>
    <col min="17" max="17" width="6.125" customWidth="1"/>
    <col min="18" max="18" width="5.5" customWidth="1"/>
    <col min="19" max="20" width="6.5" customWidth="1"/>
    <col min="21" max="21" width="5.375" customWidth="1"/>
  </cols>
  <sheetData>
    <row r="1" spans="9:20" ht="18.75" customHeight="1"/>
    <row r="2" spans="9:20" ht="18.75" customHeight="1">
      <c r="I2" s="27" t="s">
        <v>18</v>
      </c>
      <c r="J2" s="27"/>
      <c r="K2" s="9" t="s">
        <v>0</v>
      </c>
      <c r="L2" s="9" t="s">
        <v>16</v>
      </c>
      <c r="M2" s="27" t="s">
        <v>10</v>
      </c>
      <c r="N2" s="27"/>
      <c r="O2" s="27" t="s">
        <v>11</v>
      </c>
      <c r="P2" s="27"/>
      <c r="Q2" s="27" t="s">
        <v>12</v>
      </c>
      <c r="R2" s="27"/>
      <c r="S2" s="27" t="s">
        <v>13</v>
      </c>
      <c r="T2" s="27"/>
    </row>
    <row r="3" spans="9:20" ht="18.75" customHeight="1">
      <c r="I3" s="21" t="s">
        <v>28</v>
      </c>
      <c r="J3" s="1" t="str">
        <f>IF(L3="男","先生","女士")</f>
        <v>先生</v>
      </c>
      <c r="K3" s="10">
        <v>49</v>
      </c>
      <c r="L3" s="10" t="s">
        <v>26</v>
      </c>
      <c r="M3" s="11">
        <v>10</v>
      </c>
      <c r="N3" s="7" t="s">
        <v>14</v>
      </c>
      <c r="O3" s="22">
        <f ca="1">M3*费率2!H5</f>
        <v>8220</v>
      </c>
      <c r="P3" s="22" t="s">
        <v>17</v>
      </c>
      <c r="Q3" s="12">
        <v>10</v>
      </c>
      <c r="R3" s="7" t="s">
        <v>15</v>
      </c>
      <c r="S3" s="8">
        <f>M3*0.2</f>
        <v>2</v>
      </c>
      <c r="T3" s="7" t="s">
        <v>14</v>
      </c>
    </row>
    <row r="4" spans="9:20" ht="18.75" customHeight="1">
      <c r="I4" s="18"/>
      <c r="J4" s="19"/>
      <c r="K4" s="20"/>
      <c r="L4" s="20"/>
      <c r="N4" s="15"/>
      <c r="O4" s="16"/>
      <c r="P4" s="16"/>
      <c r="Q4" s="15"/>
      <c r="R4" s="17"/>
      <c r="S4" s="15"/>
    </row>
    <row r="5" spans="9:20" ht="18.75" customHeight="1">
      <c r="I5" s="1" t="s">
        <v>19</v>
      </c>
      <c r="J5" s="25" t="s">
        <v>27</v>
      </c>
      <c r="K5" s="25"/>
    </row>
    <row r="6" spans="9:20" ht="18.75" customHeight="1">
      <c r="I6" s="1" t="s">
        <v>20</v>
      </c>
      <c r="J6" s="25">
        <v>18989899999</v>
      </c>
      <c r="K6" s="25"/>
    </row>
    <row r="7" spans="9:20" ht="18.75" customHeight="1">
      <c r="I7" s="26" t="s">
        <v>21</v>
      </c>
      <c r="J7" s="26"/>
      <c r="K7" s="26"/>
      <c r="L7" s="13">
        <f>IF(K3&lt;=35,50,IF(K3&lt;=40,40,IF(K3&lt;=45,30,IF(K3&lt;=50,20,10))))</f>
        <v>20</v>
      </c>
      <c r="M7" s="13" t="s">
        <v>22</v>
      </c>
      <c r="N7" s="13"/>
      <c r="O7" s="13"/>
      <c r="P7" s="13"/>
      <c r="Q7" s="13"/>
      <c r="R7" s="13"/>
      <c r="S7" s="13"/>
      <c r="T7" s="13"/>
    </row>
    <row r="8" spans="9:20" ht="18.75" customHeight="1">
      <c r="I8" s="14" t="s">
        <v>23</v>
      </c>
      <c r="J8" s="14"/>
      <c r="K8" s="14"/>
      <c r="L8" s="14"/>
      <c r="M8" s="14"/>
      <c r="N8" s="14" t="s">
        <v>24</v>
      </c>
      <c r="O8" s="14"/>
      <c r="P8" s="14"/>
      <c r="Q8" s="14"/>
      <c r="R8" s="14"/>
      <c r="S8" s="14"/>
      <c r="T8" s="14"/>
    </row>
    <row r="10" spans="9:20" ht="20.25" customHeight="1">
      <c r="I10" s="23" t="s">
        <v>25</v>
      </c>
    </row>
    <row r="11" spans="9:20" ht="23.25" customHeight="1">
      <c r="J11" s="24" t="str">
        <f>IF(M3&gt;L7,"注意！保额超过免体检限额","")</f>
        <v/>
      </c>
    </row>
    <row r="12" spans="9:20">
      <c r="J12" s="23" t="str">
        <f>IF(K3&gt;55,"注意！投保年龄超过55岁，不能选择期交方式。","")</f>
        <v/>
      </c>
    </row>
  </sheetData>
  <protectedRanges>
    <protectedRange sqref="Q3" name="区域5_1_1"/>
    <protectedRange sqref="J11 M3" name="区域3_1"/>
  </protectedRanges>
  <mergeCells count="8">
    <mergeCell ref="J6:K6"/>
    <mergeCell ref="I7:K7"/>
    <mergeCell ref="O2:P2"/>
    <mergeCell ref="Q2:R2"/>
    <mergeCell ref="S2:T2"/>
    <mergeCell ref="I2:J2"/>
    <mergeCell ref="M2:N2"/>
    <mergeCell ref="J5:K5"/>
  </mergeCells>
  <phoneticPr fontId="1" type="noConversion"/>
  <dataValidations count="2">
    <dataValidation type="list" allowBlank="1" showInputMessage="1" showErrorMessage="1" sqref="Q3">
      <formula1>"10,20"</formula1>
    </dataValidation>
    <dataValidation type="list" allowBlank="1" showInputMessage="1" showErrorMessage="1" sqref="L3:L4">
      <formula1>"男,女"</formula1>
    </dataValidation>
  </dataValidations>
  <pageMargins left="0.7" right="0.7" top="0.75" bottom="0.75" header="0.3" footer="0.3"/>
  <ignoredErrors>
    <ignoredError sqref="S3 J11" unlockedFormula="1"/>
  </ignoredErrors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65"/>
  <sheetViews>
    <sheetView topLeftCell="A13" workbookViewId="0">
      <selection activeCell="H3" sqref="H3"/>
    </sheetView>
  </sheetViews>
  <sheetFormatPr defaultRowHeight="13.5"/>
  <cols>
    <col min="1" max="16384" width="9" style="5"/>
  </cols>
  <sheetData>
    <row r="1" spans="1:8">
      <c r="A1" s="28" t="s">
        <v>1</v>
      </c>
      <c r="B1" s="29"/>
      <c r="C1" s="29"/>
      <c r="D1" s="29"/>
      <c r="E1" s="30"/>
    </row>
    <row r="2" spans="1:8">
      <c r="A2" s="31" t="s">
        <v>2</v>
      </c>
      <c r="B2" s="32"/>
      <c r="C2" s="32"/>
      <c r="D2" s="32"/>
      <c r="E2" s="33"/>
      <c r="G2" s="6" t="s">
        <v>3</v>
      </c>
      <c r="H2" s="5">
        <f>IF(AND(投保信息录入!L3="男",投保信息录入!Q3=10),2,IF(AND(投保信息录入!L3="男",投保信息录入!Q3=20),3,IF(AND(投保信息录入!L3="女",投保信息录入!Q3=10),4,IF(AND(投保信息录入!L3="女",投保信息录入!Q3=20),5,""))))</f>
        <v>2</v>
      </c>
    </row>
    <row r="3" spans="1:8">
      <c r="A3" s="34" t="s">
        <v>4</v>
      </c>
      <c r="B3" s="31" t="s">
        <v>5</v>
      </c>
      <c r="C3" s="33"/>
      <c r="D3" s="31" t="s">
        <v>6</v>
      </c>
      <c r="E3" s="33"/>
      <c r="G3" s="6" t="s">
        <v>7</v>
      </c>
      <c r="H3" s="5">
        <f>投保信息录入!K3+5</f>
        <v>54</v>
      </c>
    </row>
    <row r="4" spans="1:8">
      <c r="A4" s="35"/>
      <c r="B4" s="2" t="s">
        <v>8</v>
      </c>
      <c r="C4" s="2" t="s">
        <v>9</v>
      </c>
      <c r="D4" s="2" t="s">
        <v>8</v>
      </c>
      <c r="E4" s="2" t="s">
        <v>9</v>
      </c>
      <c r="H4" s="5" t="str">
        <f>ADDRESS(H3,H2,1,1)</f>
        <v>$B$54</v>
      </c>
    </row>
    <row r="5" spans="1:8" ht="14.25">
      <c r="A5" s="3">
        <v>0</v>
      </c>
      <c r="B5" s="4">
        <v>281</v>
      </c>
      <c r="C5" s="4">
        <v>160</v>
      </c>
      <c r="D5" s="4">
        <v>255</v>
      </c>
      <c r="E5" s="4">
        <v>145</v>
      </c>
      <c r="H5" s="5">
        <f ca="1">INDIRECT(H4)</f>
        <v>822</v>
      </c>
    </row>
    <row r="6" spans="1:8" ht="14.25">
      <c r="A6" s="3">
        <v>1</v>
      </c>
      <c r="B6" s="4">
        <v>287</v>
      </c>
      <c r="C6" s="4">
        <v>163</v>
      </c>
      <c r="D6" s="4">
        <v>260</v>
      </c>
      <c r="E6" s="4">
        <v>148</v>
      </c>
    </row>
    <row r="7" spans="1:8" ht="14.25">
      <c r="A7" s="3">
        <v>2</v>
      </c>
      <c r="B7" s="4">
        <v>293</v>
      </c>
      <c r="C7" s="4">
        <v>167</v>
      </c>
      <c r="D7" s="4">
        <v>266</v>
      </c>
      <c r="E7" s="4">
        <v>151</v>
      </c>
    </row>
    <row r="8" spans="1:8" ht="14.25">
      <c r="A8" s="3">
        <v>3</v>
      </c>
      <c r="B8" s="4">
        <v>299</v>
      </c>
      <c r="C8" s="4">
        <v>170</v>
      </c>
      <c r="D8" s="4">
        <v>272</v>
      </c>
      <c r="E8" s="4">
        <v>155</v>
      </c>
    </row>
    <row r="9" spans="1:8" ht="14.25">
      <c r="A9" s="3">
        <v>4</v>
      </c>
      <c r="B9" s="4">
        <v>305</v>
      </c>
      <c r="C9" s="4">
        <v>174</v>
      </c>
      <c r="D9" s="4">
        <v>278</v>
      </c>
      <c r="E9" s="4">
        <v>158</v>
      </c>
    </row>
    <row r="10" spans="1:8" ht="14.25">
      <c r="A10" s="3">
        <v>5</v>
      </c>
      <c r="B10" s="4">
        <v>312</v>
      </c>
      <c r="C10" s="4">
        <v>178</v>
      </c>
      <c r="D10" s="4">
        <v>284</v>
      </c>
      <c r="E10" s="4">
        <v>162</v>
      </c>
    </row>
    <row r="11" spans="1:8" ht="14.25">
      <c r="A11" s="3">
        <v>6</v>
      </c>
      <c r="B11" s="4">
        <v>319</v>
      </c>
      <c r="C11" s="4">
        <v>182</v>
      </c>
      <c r="D11" s="4">
        <v>290</v>
      </c>
      <c r="E11" s="4">
        <v>165</v>
      </c>
    </row>
    <row r="12" spans="1:8" ht="14.25">
      <c r="A12" s="3">
        <v>7</v>
      </c>
      <c r="B12" s="4">
        <v>326</v>
      </c>
      <c r="C12" s="4">
        <v>186</v>
      </c>
      <c r="D12" s="4">
        <v>297</v>
      </c>
      <c r="E12" s="4">
        <v>169</v>
      </c>
    </row>
    <row r="13" spans="1:8" ht="14.25">
      <c r="A13" s="3">
        <v>8</v>
      </c>
      <c r="B13" s="4">
        <v>334</v>
      </c>
      <c r="C13" s="4">
        <v>190</v>
      </c>
      <c r="D13" s="4">
        <v>303</v>
      </c>
      <c r="E13" s="4">
        <v>173</v>
      </c>
    </row>
    <row r="14" spans="1:8" ht="14.25">
      <c r="A14" s="3">
        <v>9</v>
      </c>
      <c r="B14" s="4">
        <v>341</v>
      </c>
      <c r="C14" s="4">
        <v>195</v>
      </c>
      <c r="D14" s="4">
        <v>310</v>
      </c>
      <c r="E14" s="4">
        <v>177</v>
      </c>
    </row>
    <row r="15" spans="1:8" ht="14.25">
      <c r="A15" s="3">
        <v>10</v>
      </c>
      <c r="B15" s="4">
        <v>349</v>
      </c>
      <c r="C15" s="4">
        <v>199</v>
      </c>
      <c r="D15" s="4">
        <v>317</v>
      </c>
      <c r="E15" s="4">
        <v>181</v>
      </c>
    </row>
    <row r="16" spans="1:8" ht="14.25">
      <c r="A16" s="3">
        <v>11</v>
      </c>
      <c r="B16" s="4">
        <v>357</v>
      </c>
      <c r="C16" s="4">
        <v>204</v>
      </c>
      <c r="D16" s="4">
        <v>324</v>
      </c>
      <c r="E16" s="4">
        <v>185</v>
      </c>
    </row>
    <row r="17" spans="1:5" ht="14.25">
      <c r="A17" s="3">
        <v>12</v>
      </c>
      <c r="B17" s="4">
        <v>365</v>
      </c>
      <c r="C17" s="4">
        <v>208</v>
      </c>
      <c r="D17" s="4">
        <v>332</v>
      </c>
      <c r="E17" s="4">
        <v>189</v>
      </c>
    </row>
    <row r="18" spans="1:5" ht="14.25">
      <c r="A18" s="3">
        <v>13</v>
      </c>
      <c r="B18" s="4">
        <v>374</v>
      </c>
      <c r="C18" s="4">
        <v>213</v>
      </c>
      <c r="D18" s="4">
        <v>339</v>
      </c>
      <c r="E18" s="4">
        <v>193</v>
      </c>
    </row>
    <row r="19" spans="1:5" ht="14.25">
      <c r="A19" s="3">
        <v>14</v>
      </c>
      <c r="B19" s="4">
        <v>382</v>
      </c>
      <c r="C19" s="4">
        <v>218</v>
      </c>
      <c r="D19" s="4">
        <v>347</v>
      </c>
      <c r="E19" s="4">
        <v>198</v>
      </c>
    </row>
    <row r="20" spans="1:5" ht="14.25">
      <c r="A20" s="3">
        <v>15</v>
      </c>
      <c r="B20" s="4">
        <v>391</v>
      </c>
      <c r="C20" s="4">
        <v>224</v>
      </c>
      <c r="D20" s="4">
        <v>355</v>
      </c>
      <c r="E20" s="4">
        <v>202</v>
      </c>
    </row>
    <row r="21" spans="1:5" ht="14.25">
      <c r="A21" s="3">
        <v>16</v>
      </c>
      <c r="B21" s="4">
        <v>400</v>
      </c>
      <c r="C21" s="4">
        <v>229</v>
      </c>
      <c r="D21" s="4">
        <v>363</v>
      </c>
      <c r="E21" s="4">
        <v>207</v>
      </c>
    </row>
    <row r="22" spans="1:5" ht="14.25">
      <c r="A22" s="3">
        <v>17</v>
      </c>
      <c r="B22" s="4">
        <v>409</v>
      </c>
      <c r="C22" s="4">
        <v>234</v>
      </c>
      <c r="D22" s="4">
        <v>371</v>
      </c>
      <c r="E22" s="4">
        <v>212</v>
      </c>
    </row>
    <row r="23" spans="1:5" ht="14.25">
      <c r="A23" s="3">
        <v>18</v>
      </c>
      <c r="B23" s="4">
        <v>419</v>
      </c>
      <c r="C23" s="4">
        <v>240</v>
      </c>
      <c r="D23" s="4">
        <v>380</v>
      </c>
      <c r="E23" s="4">
        <v>217</v>
      </c>
    </row>
    <row r="24" spans="1:5" ht="14.25">
      <c r="A24" s="3">
        <v>19</v>
      </c>
      <c r="B24" s="4">
        <v>428</v>
      </c>
      <c r="C24" s="4">
        <v>245</v>
      </c>
      <c r="D24" s="4">
        <v>389</v>
      </c>
      <c r="E24" s="4">
        <v>222</v>
      </c>
    </row>
    <row r="25" spans="1:5" ht="14.25">
      <c r="A25" s="3">
        <v>20</v>
      </c>
      <c r="B25" s="4">
        <v>438</v>
      </c>
      <c r="C25" s="4">
        <v>251</v>
      </c>
      <c r="D25" s="4">
        <v>397</v>
      </c>
      <c r="E25" s="4">
        <v>227</v>
      </c>
    </row>
    <row r="26" spans="1:5" ht="14.25">
      <c r="A26" s="3">
        <v>21</v>
      </c>
      <c r="B26" s="4">
        <v>447</v>
      </c>
      <c r="C26" s="4">
        <v>256</v>
      </c>
      <c r="D26" s="4">
        <v>406</v>
      </c>
      <c r="E26" s="4">
        <v>232</v>
      </c>
    </row>
    <row r="27" spans="1:5" ht="14.25">
      <c r="A27" s="3">
        <v>22</v>
      </c>
      <c r="B27" s="4">
        <v>457</v>
      </c>
      <c r="C27" s="4">
        <v>262</v>
      </c>
      <c r="D27" s="4">
        <v>416</v>
      </c>
      <c r="E27" s="4">
        <v>237</v>
      </c>
    </row>
    <row r="28" spans="1:5" ht="14.25">
      <c r="A28" s="3">
        <v>23</v>
      </c>
      <c r="B28" s="4">
        <v>467</v>
      </c>
      <c r="C28" s="4">
        <v>268</v>
      </c>
      <c r="D28" s="4">
        <v>425</v>
      </c>
      <c r="E28" s="4">
        <v>243</v>
      </c>
    </row>
    <row r="29" spans="1:5" ht="14.25">
      <c r="A29" s="3">
        <v>24</v>
      </c>
      <c r="B29" s="4">
        <v>478</v>
      </c>
      <c r="C29" s="4">
        <v>274</v>
      </c>
      <c r="D29" s="4">
        <v>434</v>
      </c>
      <c r="E29" s="4">
        <v>248</v>
      </c>
    </row>
    <row r="30" spans="1:5" ht="14.25">
      <c r="A30" s="3">
        <v>25</v>
      </c>
      <c r="B30" s="4">
        <v>488</v>
      </c>
      <c r="C30" s="4">
        <v>280</v>
      </c>
      <c r="D30" s="4">
        <v>444</v>
      </c>
      <c r="E30" s="4">
        <v>254</v>
      </c>
    </row>
    <row r="31" spans="1:5" ht="14.25">
      <c r="A31" s="3">
        <v>26</v>
      </c>
      <c r="B31" s="4">
        <v>499</v>
      </c>
      <c r="C31" s="4">
        <v>287</v>
      </c>
      <c r="D31" s="4">
        <v>454</v>
      </c>
      <c r="E31" s="4">
        <v>260</v>
      </c>
    </row>
    <row r="32" spans="1:5" ht="14.25">
      <c r="A32" s="3">
        <v>27</v>
      </c>
      <c r="B32" s="4">
        <v>510</v>
      </c>
      <c r="C32" s="4">
        <v>294</v>
      </c>
      <c r="D32" s="4">
        <v>464</v>
      </c>
      <c r="E32" s="4">
        <v>266</v>
      </c>
    </row>
    <row r="33" spans="1:5" ht="14.25">
      <c r="A33" s="3">
        <v>28</v>
      </c>
      <c r="B33" s="4">
        <v>522</v>
      </c>
      <c r="C33" s="4">
        <v>301</v>
      </c>
      <c r="D33" s="4">
        <v>474</v>
      </c>
      <c r="E33" s="4">
        <v>272</v>
      </c>
    </row>
    <row r="34" spans="1:5" ht="14.25">
      <c r="A34" s="3">
        <v>29</v>
      </c>
      <c r="B34" s="4">
        <v>533</v>
      </c>
      <c r="C34" s="4">
        <v>308</v>
      </c>
      <c r="D34" s="4">
        <v>485</v>
      </c>
      <c r="E34" s="4">
        <v>278</v>
      </c>
    </row>
    <row r="35" spans="1:5" ht="14.25">
      <c r="A35" s="3">
        <v>30</v>
      </c>
      <c r="B35" s="4">
        <v>545</v>
      </c>
      <c r="C35" s="4">
        <v>315</v>
      </c>
      <c r="D35" s="4">
        <v>496</v>
      </c>
      <c r="E35" s="4">
        <v>284</v>
      </c>
    </row>
    <row r="36" spans="1:5" ht="14.25">
      <c r="A36" s="3">
        <v>31</v>
      </c>
      <c r="B36" s="4">
        <v>558</v>
      </c>
      <c r="C36" s="4">
        <v>322</v>
      </c>
      <c r="D36" s="4">
        <v>507</v>
      </c>
      <c r="E36" s="4">
        <v>291</v>
      </c>
    </row>
    <row r="37" spans="1:5" ht="14.25">
      <c r="A37" s="3">
        <v>32</v>
      </c>
      <c r="B37" s="4">
        <v>570</v>
      </c>
      <c r="C37" s="4">
        <v>330</v>
      </c>
      <c r="D37" s="4">
        <v>518</v>
      </c>
      <c r="E37" s="4">
        <v>298</v>
      </c>
    </row>
    <row r="38" spans="1:5" ht="14.25">
      <c r="A38" s="3">
        <v>33</v>
      </c>
      <c r="B38" s="4">
        <v>583</v>
      </c>
      <c r="C38" s="4">
        <v>338</v>
      </c>
      <c r="D38" s="4">
        <v>530</v>
      </c>
      <c r="E38" s="4">
        <v>305</v>
      </c>
    </row>
    <row r="39" spans="1:5" ht="14.25">
      <c r="A39" s="3">
        <v>34</v>
      </c>
      <c r="B39" s="4">
        <v>596</v>
      </c>
      <c r="C39" s="4">
        <v>346</v>
      </c>
      <c r="D39" s="4">
        <v>542</v>
      </c>
      <c r="E39" s="4">
        <v>312</v>
      </c>
    </row>
    <row r="40" spans="1:5" ht="14.25">
      <c r="A40" s="3">
        <v>35</v>
      </c>
      <c r="B40" s="4">
        <v>609</v>
      </c>
      <c r="C40" s="4">
        <v>354</v>
      </c>
      <c r="D40" s="4">
        <v>554</v>
      </c>
      <c r="E40" s="4">
        <v>319</v>
      </c>
    </row>
    <row r="41" spans="1:5" ht="14.25">
      <c r="A41" s="3">
        <v>36</v>
      </c>
      <c r="B41" s="4">
        <v>623</v>
      </c>
      <c r="C41" s="4">
        <v>363</v>
      </c>
      <c r="D41" s="4">
        <v>567</v>
      </c>
      <c r="E41" s="4">
        <v>327</v>
      </c>
    </row>
    <row r="42" spans="1:5" ht="14.25">
      <c r="A42" s="3">
        <v>37</v>
      </c>
      <c r="B42" s="4">
        <v>637</v>
      </c>
      <c r="C42" s="4">
        <v>371</v>
      </c>
      <c r="D42" s="4">
        <v>580</v>
      </c>
      <c r="E42" s="4">
        <v>335</v>
      </c>
    </row>
    <row r="43" spans="1:5" ht="14.25">
      <c r="A43" s="3">
        <v>38</v>
      </c>
      <c r="B43" s="4">
        <v>652</v>
      </c>
      <c r="C43" s="4">
        <v>380</v>
      </c>
      <c r="D43" s="4">
        <v>593</v>
      </c>
      <c r="E43" s="4">
        <v>343</v>
      </c>
    </row>
    <row r="44" spans="1:5" ht="14.25">
      <c r="A44" s="3">
        <v>39</v>
      </c>
      <c r="B44" s="4">
        <v>666</v>
      </c>
      <c r="C44" s="4">
        <v>389</v>
      </c>
      <c r="D44" s="4">
        <v>606</v>
      </c>
      <c r="E44" s="4">
        <v>351</v>
      </c>
    </row>
    <row r="45" spans="1:5" ht="14.25">
      <c r="A45" s="3">
        <v>40</v>
      </c>
      <c r="B45" s="4">
        <v>681</v>
      </c>
      <c r="C45" s="4">
        <v>399</v>
      </c>
      <c r="D45" s="4">
        <v>620</v>
      </c>
      <c r="E45" s="4">
        <v>359</v>
      </c>
    </row>
    <row r="46" spans="1:5" ht="14.25">
      <c r="A46" s="3">
        <v>41</v>
      </c>
      <c r="B46" s="4">
        <v>696</v>
      </c>
      <c r="C46" s="4">
        <v>408</v>
      </c>
      <c r="D46" s="4">
        <v>633</v>
      </c>
      <c r="E46" s="4">
        <v>368</v>
      </c>
    </row>
    <row r="47" spans="1:5" ht="14.25">
      <c r="A47" s="3">
        <v>42</v>
      </c>
      <c r="B47" s="4">
        <v>711</v>
      </c>
      <c r="C47" s="4">
        <v>418</v>
      </c>
      <c r="D47" s="4">
        <v>647</v>
      </c>
      <c r="E47" s="4">
        <v>377</v>
      </c>
    </row>
    <row r="48" spans="1:5" ht="14.25">
      <c r="A48" s="3">
        <v>43</v>
      </c>
      <c r="B48" s="4">
        <v>727</v>
      </c>
      <c r="C48" s="4">
        <v>428</v>
      </c>
      <c r="D48" s="4">
        <v>662</v>
      </c>
      <c r="E48" s="4">
        <v>386</v>
      </c>
    </row>
    <row r="49" spans="1:5" ht="14.25">
      <c r="A49" s="3">
        <v>44</v>
      </c>
      <c r="B49" s="4">
        <v>742</v>
      </c>
      <c r="C49" s="4">
        <v>438</v>
      </c>
      <c r="D49" s="4">
        <v>676</v>
      </c>
      <c r="E49" s="4">
        <v>395</v>
      </c>
    </row>
    <row r="50" spans="1:5" ht="14.25">
      <c r="A50" s="3">
        <v>45</v>
      </c>
      <c r="B50" s="4">
        <v>757</v>
      </c>
      <c r="C50" s="4">
        <v>448</v>
      </c>
      <c r="D50" s="4">
        <v>691</v>
      </c>
      <c r="E50" s="4">
        <v>404</v>
      </c>
    </row>
    <row r="51" spans="1:5" ht="14.25">
      <c r="A51" s="3">
        <v>46</v>
      </c>
      <c r="B51" s="4">
        <v>772</v>
      </c>
      <c r="C51" s="4"/>
      <c r="D51" s="4">
        <v>706</v>
      </c>
      <c r="E51" s="4"/>
    </row>
    <row r="52" spans="1:5" ht="14.25">
      <c r="A52" s="3">
        <v>47</v>
      </c>
      <c r="B52" s="4">
        <v>788</v>
      </c>
      <c r="C52" s="4"/>
      <c r="D52" s="4">
        <v>721</v>
      </c>
      <c r="E52" s="4"/>
    </row>
    <row r="53" spans="1:5" ht="14.25">
      <c r="A53" s="3">
        <v>48</v>
      </c>
      <c r="B53" s="4">
        <v>805</v>
      </c>
      <c r="C53" s="4"/>
      <c r="D53" s="4">
        <v>737</v>
      </c>
      <c r="E53" s="4"/>
    </row>
    <row r="54" spans="1:5" ht="14.25">
      <c r="A54" s="3">
        <v>49</v>
      </c>
      <c r="B54" s="4">
        <v>822</v>
      </c>
      <c r="C54" s="4"/>
      <c r="D54" s="4">
        <v>753</v>
      </c>
      <c r="E54" s="4"/>
    </row>
    <row r="55" spans="1:5" ht="14.25">
      <c r="A55" s="3">
        <v>50</v>
      </c>
      <c r="B55" s="4">
        <v>840</v>
      </c>
      <c r="C55" s="4"/>
      <c r="D55" s="4">
        <v>769</v>
      </c>
      <c r="E55" s="4"/>
    </row>
    <row r="56" spans="1:5" ht="14.25">
      <c r="A56" s="3">
        <v>51</v>
      </c>
      <c r="B56" s="4">
        <v>859</v>
      </c>
      <c r="C56" s="4"/>
      <c r="D56" s="4">
        <v>786</v>
      </c>
      <c r="E56" s="4"/>
    </row>
    <row r="57" spans="1:5" ht="14.25">
      <c r="A57" s="3">
        <v>52</v>
      </c>
      <c r="B57" s="4">
        <v>878</v>
      </c>
      <c r="C57" s="4"/>
      <c r="D57" s="4">
        <v>804</v>
      </c>
      <c r="E57" s="4"/>
    </row>
    <row r="58" spans="1:5" ht="14.25">
      <c r="A58" s="3">
        <v>53</v>
      </c>
      <c r="B58" s="4">
        <v>897</v>
      </c>
      <c r="C58" s="4"/>
      <c r="D58" s="4">
        <v>822</v>
      </c>
      <c r="E58" s="4"/>
    </row>
    <row r="59" spans="1:5" ht="14.25">
      <c r="A59" s="3">
        <v>54</v>
      </c>
      <c r="B59" s="4">
        <v>917</v>
      </c>
      <c r="C59" s="4"/>
      <c r="D59" s="4">
        <v>840</v>
      </c>
      <c r="E59" s="4"/>
    </row>
    <row r="60" spans="1:5" ht="14.25">
      <c r="A60" s="3">
        <v>55</v>
      </c>
      <c r="B60" s="4">
        <v>938</v>
      </c>
      <c r="C60" s="4"/>
      <c r="D60" s="4">
        <v>859</v>
      </c>
      <c r="E60" s="4"/>
    </row>
    <row r="61" spans="1:5" ht="14.25">
      <c r="A61" s="3">
        <v>56</v>
      </c>
      <c r="B61" s="4"/>
      <c r="C61" s="4"/>
      <c r="D61" s="4"/>
      <c r="E61" s="4"/>
    </row>
    <row r="62" spans="1:5" ht="14.25">
      <c r="A62" s="3">
        <v>57</v>
      </c>
      <c r="B62" s="4"/>
      <c r="C62" s="4"/>
      <c r="D62" s="4"/>
      <c r="E62" s="4"/>
    </row>
    <row r="63" spans="1:5" ht="14.25">
      <c r="A63" s="3">
        <v>58</v>
      </c>
      <c r="B63" s="4"/>
      <c r="C63" s="4"/>
      <c r="D63" s="4"/>
      <c r="E63" s="4"/>
    </row>
    <row r="64" spans="1:5" ht="14.25">
      <c r="A64" s="3">
        <v>59</v>
      </c>
      <c r="B64" s="4"/>
      <c r="C64" s="4"/>
      <c r="D64" s="4"/>
      <c r="E64" s="4"/>
    </row>
    <row r="65" spans="1:5" ht="14.25">
      <c r="A65" s="3">
        <v>60</v>
      </c>
      <c r="B65" s="4"/>
      <c r="C65" s="4"/>
      <c r="D65" s="4"/>
      <c r="E65" s="4"/>
    </row>
  </sheetData>
  <mergeCells count="5">
    <mergeCell ref="A1:E1"/>
    <mergeCell ref="A2:E2"/>
    <mergeCell ref="A3:A4"/>
    <mergeCell ref="B3:C3"/>
    <mergeCell ref="D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计划书</vt:lpstr>
      <vt:lpstr>投保信息录入</vt:lpstr>
      <vt:lpstr>费率2</vt:lpstr>
      <vt:lpstr>计划书!Print_Area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DADI</dc:creator>
  <cp:lastModifiedBy>DADI</cp:lastModifiedBy>
  <cp:lastPrinted>2012-05-17T04:31:55Z</cp:lastPrinted>
  <dcterms:created xsi:type="dcterms:W3CDTF">2012-05-14T03:48:57Z</dcterms:created>
  <dcterms:modified xsi:type="dcterms:W3CDTF">2012-05-17T04:32:19Z</dcterms:modified>
</cp:coreProperties>
</file>