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85" windowWidth="19395" windowHeight="7455" tabRatio="944"/>
  </bookViews>
  <sheets>
    <sheet name="结果" sheetId="1" r:id="rId1"/>
    <sheet name="50岁开始领取" sheetId="5" r:id="rId2"/>
    <sheet name="50岁开始领取-万能账户" sheetId="11" r:id="rId3"/>
    <sheet name="55岁开始领取" sheetId="8" r:id="rId4"/>
    <sheet name="55岁开始领取-万能账户" sheetId="12" r:id="rId5"/>
    <sheet name="60岁开始领取" sheetId="9" r:id="rId6"/>
    <sheet name="60岁开始领取-万能账户" sheetId="13" r:id="rId7"/>
    <sheet name="10年后开始领取" sheetId="10" r:id="rId8"/>
    <sheet name="10年后领取-万能账户" sheetId="14" r:id="rId9"/>
    <sheet name="年金过程指标" sheetId="7" r:id="rId10"/>
  </sheets>
  <calcPr calcId="145621"/>
</workbook>
</file>

<file path=xl/calcChain.xml><?xml version="1.0" encoding="utf-8"?>
<calcChain xmlns="http://schemas.openxmlformats.org/spreadsheetml/2006/main">
  <c r="B2" i="7" l="1"/>
  <c r="C50" i="7"/>
  <c r="C48" i="7"/>
  <c r="C63" i="7"/>
  <c r="C65" i="7"/>
  <c r="C3" i="7"/>
  <c r="C5" i="7"/>
  <c r="C7" i="7"/>
  <c r="C61" i="7"/>
  <c r="C56" i="7"/>
  <c r="C67" i="7"/>
  <c r="C54" i="7"/>
  <c r="C47" i="7"/>
  <c r="C45" i="7"/>
  <c r="C58" i="7"/>
  <c r="C53" i="7"/>
  <c r="C51" i="7"/>
  <c r="C49" i="7"/>
  <c r="C64" i="7"/>
  <c r="C62" i="7"/>
  <c r="C43" i="7"/>
  <c r="C4" i="7"/>
  <c r="C6" i="7"/>
  <c r="C8" i="7"/>
  <c r="C57" i="7"/>
  <c r="C52" i="7"/>
  <c r="C60" i="7"/>
  <c r="C66" i="7"/>
  <c r="C46" i="7"/>
  <c r="C44" i="7"/>
  <c r="C59" i="7"/>
  <c r="C55" i="7"/>
  <c r="B63" i="7" l="1"/>
  <c r="B64" i="7"/>
  <c r="B65" i="7"/>
  <c r="B66" i="7"/>
  <c r="B67" i="7"/>
  <c r="C42" i="7"/>
  <c r="D65" i="7" l="1"/>
  <c r="D66" i="7"/>
  <c r="D64" i="7"/>
  <c r="D67" i="7"/>
  <c r="D63" i="7"/>
  <c r="F85" i="14"/>
  <c r="F22" i="1"/>
  <c r="F2" i="14" l="1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E64" i="13"/>
  <c r="F64" i="13" s="1"/>
  <c r="F2" i="13"/>
  <c r="G2" i="13" s="1"/>
  <c r="E59" i="12"/>
  <c r="F59" i="12" s="1"/>
  <c r="F2" i="12"/>
  <c r="G2" i="12" s="1"/>
  <c r="G2" i="14" l="1"/>
  <c r="D59" i="7"/>
  <c r="D55" i="7"/>
  <c r="D51" i="7"/>
  <c r="D47" i="7"/>
  <c r="D43" i="7"/>
  <c r="D60" i="7"/>
  <c r="D56" i="7"/>
  <c r="D52" i="7"/>
  <c r="D48" i="7"/>
  <c r="D44" i="7"/>
  <c r="D61" i="7"/>
  <c r="D57" i="7"/>
  <c r="D53" i="7"/>
  <c r="D49" i="7"/>
  <c r="D45" i="7"/>
  <c r="D62" i="7"/>
  <c r="D58" i="7"/>
  <c r="D54" i="7"/>
  <c r="D50" i="7"/>
  <c r="D46" i="7"/>
  <c r="D42" i="7"/>
  <c r="E54" i="11"/>
  <c r="F54" i="11" s="1"/>
  <c r="F2" i="11"/>
  <c r="G2" i="11" s="1"/>
  <c r="G22" i="1"/>
  <c r="B73" i="14" s="1"/>
  <c r="F16" i="1"/>
  <c r="F10" i="1"/>
  <c r="F4" i="1"/>
  <c r="F16" i="11" s="1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300" i="10"/>
  <c r="A301" i="10"/>
  <c r="A302" i="10"/>
  <c r="A303" i="10"/>
  <c r="A304" i="10"/>
  <c r="A305" i="10"/>
  <c r="A306" i="10"/>
  <c r="A307" i="10"/>
  <c r="A308" i="10"/>
  <c r="A309" i="10"/>
  <c r="A310" i="10"/>
  <c r="A311" i="10"/>
  <c r="A312" i="10"/>
  <c r="A313" i="10"/>
  <c r="A314" i="10"/>
  <c r="A315" i="10"/>
  <c r="A316" i="10"/>
  <c r="A317" i="10"/>
  <c r="A318" i="10"/>
  <c r="A319" i="10"/>
  <c r="A320" i="10"/>
  <c r="A321" i="10"/>
  <c r="A322" i="10"/>
  <c r="A323" i="10"/>
  <c r="A324" i="10"/>
  <c r="A325" i="10"/>
  <c r="A326" i="10"/>
  <c r="A327" i="10"/>
  <c r="A328" i="10"/>
  <c r="A329" i="10"/>
  <c r="A330" i="10"/>
  <c r="A331" i="10"/>
  <c r="A332" i="10"/>
  <c r="A333" i="10"/>
  <c r="A334" i="10"/>
  <c r="A335" i="10"/>
  <c r="A336" i="10"/>
  <c r="A337" i="10"/>
  <c r="A338" i="10"/>
  <c r="A339" i="10"/>
  <c r="A340" i="10"/>
  <c r="A341" i="10"/>
  <c r="A342" i="10"/>
  <c r="A343" i="10"/>
  <c r="A344" i="10"/>
  <c r="A345" i="10"/>
  <c r="A346" i="10"/>
  <c r="A347" i="10"/>
  <c r="A348" i="10"/>
  <c r="A349" i="10"/>
  <c r="A350" i="10"/>
  <c r="A351" i="10"/>
  <c r="A352" i="10"/>
  <c r="A353" i="10"/>
  <c r="A354" i="10"/>
  <c r="A355" i="10"/>
  <c r="A356" i="10"/>
  <c r="A357" i="10"/>
  <c r="A358" i="10"/>
  <c r="A359" i="10"/>
  <c r="A360" i="10"/>
  <c r="A361" i="10"/>
  <c r="A362" i="10"/>
  <c r="A363" i="10"/>
  <c r="A364" i="10"/>
  <c r="A365" i="10"/>
  <c r="A366" i="10"/>
  <c r="A367" i="10"/>
  <c r="A368" i="10"/>
  <c r="A369" i="10"/>
  <c r="A370" i="10"/>
  <c r="A371" i="10"/>
  <c r="A372" i="10"/>
  <c r="A373" i="10"/>
  <c r="A374" i="10"/>
  <c r="A375" i="10"/>
  <c r="A376" i="10"/>
  <c r="A377" i="10"/>
  <c r="A378" i="10"/>
  <c r="A379" i="10"/>
  <c r="A380" i="10"/>
  <c r="A381" i="10"/>
  <c r="A382" i="10"/>
  <c r="A383" i="10"/>
  <c r="A384" i="10"/>
  <c r="A385" i="10"/>
  <c r="A386" i="10"/>
  <c r="A387" i="10"/>
  <c r="A388" i="10"/>
  <c r="A389" i="10"/>
  <c r="A390" i="10"/>
  <c r="A391" i="10"/>
  <c r="A392" i="10"/>
  <c r="A393" i="10"/>
  <c r="A394" i="10"/>
  <c r="A395" i="10"/>
  <c r="A396" i="10"/>
  <c r="A397" i="10"/>
  <c r="A398" i="10"/>
  <c r="A399" i="10"/>
  <c r="A400" i="10"/>
  <c r="A401" i="10"/>
  <c r="A402" i="10"/>
  <c r="A403" i="10"/>
  <c r="A404" i="10"/>
  <c r="A405" i="10"/>
  <c r="A406" i="10"/>
  <c r="A407" i="10"/>
  <c r="A408" i="10"/>
  <c r="A409" i="10"/>
  <c r="A410" i="10"/>
  <c r="A411" i="10"/>
  <c r="A412" i="10"/>
  <c r="A413" i="10"/>
  <c r="A414" i="10"/>
  <c r="A415" i="10"/>
  <c r="A416" i="10"/>
  <c r="A417" i="10"/>
  <c r="A418" i="10"/>
  <c r="A419" i="10"/>
  <c r="A420" i="10"/>
  <c r="A421" i="10"/>
  <c r="A422" i="10"/>
  <c r="A423" i="10"/>
  <c r="A424" i="10"/>
  <c r="A425" i="10"/>
  <c r="A426" i="10"/>
  <c r="A427" i="10"/>
  <c r="A2" i="10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2" i="9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" i="8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C32" i="7"/>
  <c r="C24" i="7"/>
  <c r="C26" i="7"/>
  <c r="C25" i="7"/>
  <c r="C9" i="7"/>
  <c r="C14" i="7"/>
  <c r="C18" i="7"/>
  <c r="C21" i="7"/>
  <c r="C34" i="7"/>
  <c r="C13" i="7"/>
  <c r="C27" i="7"/>
  <c r="C37" i="7"/>
  <c r="C22" i="7"/>
  <c r="C19" i="7"/>
  <c r="C28" i="7"/>
  <c r="C40" i="7"/>
  <c r="C23" i="7"/>
  <c r="C41" i="7"/>
  <c r="C29" i="7"/>
  <c r="C12" i="7"/>
  <c r="C39" i="7"/>
  <c r="C20" i="7"/>
  <c r="C15" i="7"/>
  <c r="C36" i="7"/>
  <c r="C33" i="7"/>
  <c r="C38" i="7"/>
  <c r="C10" i="7"/>
  <c r="C2" i="7"/>
  <c r="C30" i="7"/>
  <c r="C16" i="7"/>
  <c r="C17" i="7"/>
  <c r="C11" i="7"/>
  <c r="C35" i="7"/>
  <c r="C31" i="7"/>
  <c r="F7" i="14" l="1"/>
  <c r="F11" i="14"/>
  <c r="F4" i="14"/>
  <c r="F8" i="14"/>
  <c r="F5" i="14"/>
  <c r="F9" i="14"/>
  <c r="F6" i="14"/>
  <c r="F10" i="14"/>
  <c r="B2" i="14"/>
  <c r="C2" i="14" s="1"/>
  <c r="F3" i="14"/>
  <c r="H22" i="1"/>
  <c r="B2" i="13"/>
  <c r="F7" i="13"/>
  <c r="F11" i="13"/>
  <c r="F15" i="13"/>
  <c r="F19" i="13"/>
  <c r="F23" i="13"/>
  <c r="F27" i="13"/>
  <c r="F31" i="13"/>
  <c r="F35" i="13"/>
  <c r="F39" i="13"/>
  <c r="F43" i="13"/>
  <c r="F47" i="13"/>
  <c r="F51" i="13"/>
  <c r="F55" i="13"/>
  <c r="F59" i="13"/>
  <c r="F5" i="13"/>
  <c r="F9" i="13"/>
  <c r="F13" i="13"/>
  <c r="F21" i="13"/>
  <c r="F29" i="13"/>
  <c r="F37" i="13"/>
  <c r="F45" i="13"/>
  <c r="F53" i="13"/>
  <c r="F61" i="13"/>
  <c r="F34" i="13"/>
  <c r="F42" i="13"/>
  <c r="F54" i="13"/>
  <c r="F3" i="13"/>
  <c r="F4" i="13"/>
  <c r="F8" i="13"/>
  <c r="F12" i="13"/>
  <c r="F16" i="13"/>
  <c r="F20" i="13"/>
  <c r="F24" i="13"/>
  <c r="F28" i="13"/>
  <c r="F32" i="13"/>
  <c r="F36" i="13"/>
  <c r="F40" i="13"/>
  <c r="F44" i="13"/>
  <c r="F48" i="13"/>
  <c r="F52" i="13"/>
  <c r="F56" i="13"/>
  <c r="F60" i="13"/>
  <c r="F17" i="13"/>
  <c r="F25" i="13"/>
  <c r="F33" i="13"/>
  <c r="F41" i="13"/>
  <c r="F49" i="13"/>
  <c r="F57" i="13"/>
  <c r="F6" i="13"/>
  <c r="F10" i="13"/>
  <c r="F14" i="13"/>
  <c r="F18" i="13"/>
  <c r="F22" i="13"/>
  <c r="F26" i="13"/>
  <c r="F30" i="13"/>
  <c r="F38" i="13"/>
  <c r="F46" i="13"/>
  <c r="F50" i="13"/>
  <c r="F58" i="13"/>
  <c r="C2" i="13"/>
  <c r="H10" i="1"/>
  <c r="H16" i="1"/>
  <c r="F6" i="12"/>
  <c r="F10" i="12"/>
  <c r="F14" i="12"/>
  <c r="F18" i="12"/>
  <c r="F22" i="12"/>
  <c r="F26" i="12"/>
  <c r="F30" i="12"/>
  <c r="F34" i="12"/>
  <c r="F38" i="12"/>
  <c r="F42" i="12"/>
  <c r="F46" i="12"/>
  <c r="F50" i="12"/>
  <c r="F54" i="12"/>
  <c r="F24" i="12"/>
  <c r="F32" i="12"/>
  <c r="F40" i="12"/>
  <c r="F48" i="12"/>
  <c r="F56" i="12"/>
  <c r="F9" i="12"/>
  <c r="F17" i="12"/>
  <c r="F25" i="12"/>
  <c r="F33" i="12"/>
  <c r="F41" i="12"/>
  <c r="F49" i="12"/>
  <c r="F3" i="12"/>
  <c r="F7" i="12"/>
  <c r="F11" i="12"/>
  <c r="F15" i="12"/>
  <c r="F19" i="12"/>
  <c r="F23" i="12"/>
  <c r="F27" i="12"/>
  <c r="F31" i="12"/>
  <c r="F35" i="12"/>
  <c r="F39" i="12"/>
  <c r="F43" i="12"/>
  <c r="F47" i="12"/>
  <c r="F51" i="12"/>
  <c r="F55" i="12"/>
  <c r="B2" i="12"/>
  <c r="F4" i="12"/>
  <c r="F8" i="12"/>
  <c r="F12" i="12"/>
  <c r="F16" i="12"/>
  <c r="F20" i="12"/>
  <c r="F28" i="12"/>
  <c r="F36" i="12"/>
  <c r="F44" i="12"/>
  <c r="F52" i="12"/>
  <c r="F5" i="12"/>
  <c r="F13" i="12"/>
  <c r="F21" i="12"/>
  <c r="F29" i="12"/>
  <c r="F37" i="12"/>
  <c r="F45" i="12"/>
  <c r="F53" i="12"/>
  <c r="H4" i="1"/>
  <c r="F15" i="11"/>
  <c r="F31" i="11"/>
  <c r="F7" i="11"/>
  <c r="F23" i="11"/>
  <c r="F47" i="11"/>
  <c r="F39" i="11"/>
  <c r="F14" i="11"/>
  <c r="F6" i="11"/>
  <c r="F46" i="11"/>
  <c r="F38" i="11"/>
  <c r="F30" i="11"/>
  <c r="F22" i="11"/>
  <c r="B2" i="11"/>
  <c r="F11" i="11"/>
  <c r="F51" i="11"/>
  <c r="F43" i="11"/>
  <c r="F35" i="11"/>
  <c r="F27" i="11"/>
  <c r="F19" i="11"/>
  <c r="F10" i="11"/>
  <c r="F50" i="11"/>
  <c r="F42" i="11"/>
  <c r="F34" i="11"/>
  <c r="F26" i="11"/>
  <c r="F18" i="11"/>
  <c r="F13" i="11"/>
  <c r="F9" i="11"/>
  <c r="F5" i="11"/>
  <c r="F49" i="11"/>
  <c r="F45" i="11"/>
  <c r="F41" i="11"/>
  <c r="F37" i="11"/>
  <c r="F33" i="11"/>
  <c r="F29" i="11"/>
  <c r="F25" i="11"/>
  <c r="F21" i="11"/>
  <c r="F17" i="11"/>
  <c r="F3" i="11"/>
  <c r="F12" i="11"/>
  <c r="F8" i="11"/>
  <c r="F4" i="11"/>
  <c r="F48" i="11"/>
  <c r="F44" i="11"/>
  <c r="F40" i="11"/>
  <c r="F36" i="11"/>
  <c r="F32" i="11"/>
  <c r="F28" i="11"/>
  <c r="F24" i="11"/>
  <c r="F20" i="11"/>
  <c r="D3" i="7"/>
  <c r="D7" i="7"/>
  <c r="D11" i="7"/>
  <c r="D15" i="7"/>
  <c r="D19" i="7"/>
  <c r="D23" i="7"/>
  <c r="D27" i="7"/>
  <c r="D31" i="7"/>
  <c r="D35" i="7"/>
  <c r="D39" i="7"/>
  <c r="D4" i="7"/>
  <c r="D8" i="7"/>
  <c r="D12" i="7"/>
  <c r="D16" i="7"/>
  <c r="D20" i="7"/>
  <c r="D24" i="7"/>
  <c r="D28" i="7"/>
  <c r="D32" i="7"/>
  <c r="D36" i="7"/>
  <c r="D40" i="7"/>
  <c r="D6" i="7"/>
  <c r="D10" i="7"/>
  <c r="D14" i="7"/>
  <c r="D18" i="7"/>
  <c r="D22" i="7"/>
  <c r="D26" i="7"/>
  <c r="D30" i="7"/>
  <c r="D34" i="7"/>
  <c r="D38" i="7"/>
  <c r="D2" i="7"/>
  <c r="D5" i="7"/>
  <c r="D9" i="7"/>
  <c r="D13" i="7"/>
  <c r="D17" i="7"/>
  <c r="D21" i="7"/>
  <c r="D25" i="7"/>
  <c r="D29" i="7"/>
  <c r="D33" i="7"/>
  <c r="D37" i="7"/>
  <c r="D41" i="7"/>
  <c r="I22" i="1" l="1"/>
  <c r="B3" i="13"/>
  <c r="F12" i="14"/>
  <c r="G3" i="14"/>
  <c r="B3" i="14"/>
  <c r="B4" i="14" s="1"/>
  <c r="B5" i="14" s="1"/>
  <c r="G3" i="13"/>
  <c r="G4" i="13" s="1"/>
  <c r="G5" i="13" s="1"/>
  <c r="B3" i="12"/>
  <c r="C2" i="12"/>
  <c r="G3" i="12"/>
  <c r="C2" i="11"/>
  <c r="B3" i="11"/>
  <c r="B4" i="11" s="1"/>
  <c r="G3" i="11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" i="5"/>
  <c r="I10" i="1"/>
  <c r="I4" i="1"/>
  <c r="I16" i="1"/>
  <c r="J22" i="1"/>
  <c r="J16" i="1"/>
  <c r="J10" i="1"/>
  <c r="J4" i="1"/>
  <c r="B4" i="13" l="1"/>
  <c r="C3" i="13"/>
  <c r="C3" i="12"/>
  <c r="G4" i="14"/>
  <c r="C3" i="14"/>
  <c r="C4" i="14" s="1"/>
  <c r="C5" i="14" s="1"/>
  <c r="B6" i="14"/>
  <c r="G6" i="13"/>
  <c r="G4" i="12"/>
  <c r="G5" i="12" s="1"/>
  <c r="G6" i="12" s="1"/>
  <c r="B4" i="12"/>
  <c r="C3" i="11"/>
  <c r="C4" i="11" s="1"/>
  <c r="G4" i="11"/>
  <c r="B5" i="11"/>
  <c r="C4" i="13" l="1"/>
  <c r="B5" i="13"/>
  <c r="C5" i="13" s="1"/>
  <c r="G5" i="14"/>
  <c r="B7" i="14"/>
  <c r="C6" i="14"/>
  <c r="G7" i="13"/>
  <c r="G7" i="12"/>
  <c r="G8" i="12" s="1"/>
  <c r="G9" i="12" s="1"/>
  <c r="B5" i="12"/>
  <c r="C4" i="12"/>
  <c r="G5" i="11"/>
  <c r="C5" i="11"/>
  <c r="B6" i="11"/>
  <c r="B6" i="13" l="1"/>
  <c r="C6" i="13" s="1"/>
  <c r="G6" i="14"/>
  <c r="G7" i="14" s="1"/>
  <c r="G8" i="14" s="1"/>
  <c r="C7" i="14"/>
  <c r="B8" i="14"/>
  <c r="G8" i="13"/>
  <c r="G10" i="12"/>
  <c r="G11" i="12" s="1"/>
  <c r="G12" i="12" s="1"/>
  <c r="B6" i="12"/>
  <c r="C5" i="12"/>
  <c r="C6" i="11"/>
  <c r="G6" i="11"/>
  <c r="B7" i="11"/>
  <c r="B7" i="13" l="1"/>
  <c r="C7" i="13" s="1"/>
  <c r="G9" i="14"/>
  <c r="G10" i="14" s="1"/>
  <c r="C8" i="14"/>
  <c r="B9" i="14"/>
  <c r="G9" i="13"/>
  <c r="G13" i="12"/>
  <c r="G14" i="12" s="1"/>
  <c r="B7" i="12"/>
  <c r="C6" i="12"/>
  <c r="C7" i="11"/>
  <c r="G7" i="11"/>
  <c r="B8" i="11"/>
  <c r="B8" i="13" l="1"/>
  <c r="B9" i="13" s="1"/>
  <c r="G11" i="14"/>
  <c r="G12" i="14" s="1"/>
  <c r="B10" i="14"/>
  <c r="C9" i="14"/>
  <c r="G10" i="13"/>
  <c r="C7" i="12"/>
  <c r="B8" i="12"/>
  <c r="G15" i="12"/>
  <c r="G16" i="12" s="1"/>
  <c r="G17" i="12" s="1"/>
  <c r="G8" i="11"/>
  <c r="C8" i="11"/>
  <c r="B9" i="11"/>
  <c r="C8" i="13" l="1"/>
  <c r="C9" i="13" s="1"/>
  <c r="G14" i="14"/>
  <c r="B11" i="14"/>
  <c r="B12" i="14" s="1"/>
  <c r="B13" i="14" s="1"/>
  <c r="C10" i="14"/>
  <c r="G11" i="13"/>
  <c r="B10" i="13"/>
  <c r="B9" i="12"/>
  <c r="C8" i="12"/>
  <c r="G18" i="12"/>
  <c r="C9" i="11"/>
  <c r="G9" i="11"/>
  <c r="G10" i="11" s="1"/>
  <c r="B10" i="11"/>
  <c r="C10" i="13" l="1"/>
  <c r="G15" i="14"/>
  <c r="C11" i="14"/>
  <c r="C12" i="14" s="1"/>
  <c r="C13" i="14" s="1"/>
  <c r="B14" i="14"/>
  <c r="G12" i="13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G39" i="13" s="1"/>
  <c r="G40" i="13" s="1"/>
  <c r="G41" i="13" s="1"/>
  <c r="G42" i="13" s="1"/>
  <c r="G43" i="13" s="1"/>
  <c r="G44" i="13" s="1"/>
  <c r="G45" i="13" s="1"/>
  <c r="G46" i="13" s="1"/>
  <c r="G47" i="13" s="1"/>
  <c r="G48" i="13" s="1"/>
  <c r="G49" i="13" s="1"/>
  <c r="G50" i="13" s="1"/>
  <c r="G51" i="13" s="1"/>
  <c r="G52" i="13" s="1"/>
  <c r="G53" i="13" s="1"/>
  <c r="G54" i="13" s="1"/>
  <c r="G55" i="13" s="1"/>
  <c r="G56" i="13" s="1"/>
  <c r="G57" i="13" s="1"/>
  <c r="G58" i="13" s="1"/>
  <c r="G59" i="13" s="1"/>
  <c r="G60" i="13" s="1"/>
  <c r="G61" i="13" s="1"/>
  <c r="B11" i="13"/>
  <c r="B10" i="12"/>
  <c r="C9" i="12"/>
  <c r="G19" i="12"/>
  <c r="G11" i="11"/>
  <c r="G12" i="11" s="1"/>
  <c r="G13" i="11" s="1"/>
  <c r="C10" i="11"/>
  <c r="B11" i="11"/>
  <c r="G16" i="14" l="1"/>
  <c r="B15" i="14"/>
  <c r="C14" i="14"/>
  <c r="B12" i="13"/>
  <c r="C11" i="13"/>
  <c r="C10" i="12"/>
  <c r="B11" i="12"/>
  <c r="G20" i="12"/>
  <c r="G21" i="12" s="1"/>
  <c r="G14" i="11"/>
  <c r="G15" i="11" s="1"/>
  <c r="C11" i="11"/>
  <c r="B12" i="11"/>
  <c r="G17" i="14" l="1"/>
  <c r="G18" i="14" s="1"/>
  <c r="B16" i="14"/>
  <c r="C15" i="14"/>
  <c r="C12" i="13"/>
  <c r="B13" i="13"/>
  <c r="C11" i="12"/>
  <c r="B12" i="12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G22" i="12"/>
  <c r="G23" i="12" s="1"/>
  <c r="G16" i="11"/>
  <c r="C12" i="11"/>
  <c r="B13" i="11"/>
  <c r="C13" i="13" l="1"/>
  <c r="G19" i="14"/>
  <c r="B17" i="14"/>
  <c r="C16" i="14"/>
  <c r="B14" i="13"/>
  <c r="C12" i="12"/>
  <c r="C13" i="12" s="1"/>
  <c r="G24" i="12"/>
  <c r="G17" i="11"/>
  <c r="C13" i="11"/>
  <c r="B14" i="11"/>
  <c r="G25" i="12" l="1"/>
  <c r="G26" i="12" s="1"/>
  <c r="G27" i="12" s="1"/>
  <c r="G28" i="12" s="1"/>
  <c r="G20" i="14"/>
  <c r="G21" i="14" s="1"/>
  <c r="B18" i="14"/>
  <c r="C17" i="14"/>
  <c r="B15" i="13"/>
  <c r="C14" i="13"/>
  <c r="C14" i="12"/>
  <c r="C15" i="12" s="1"/>
  <c r="G18" i="1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G37" i="11" s="1"/>
  <c r="G38" i="11" s="1"/>
  <c r="G39" i="11" s="1"/>
  <c r="G40" i="11" s="1"/>
  <c r="G41" i="11" s="1"/>
  <c r="G42" i="11" s="1"/>
  <c r="G43" i="11" s="1"/>
  <c r="G44" i="11" s="1"/>
  <c r="G45" i="11" s="1"/>
  <c r="G46" i="11" s="1"/>
  <c r="G47" i="11" s="1"/>
  <c r="G48" i="11" s="1"/>
  <c r="G49" i="11" s="1"/>
  <c r="G50" i="11" s="1"/>
  <c r="G51" i="11" s="1"/>
  <c r="C14" i="11"/>
  <c r="B15" i="11"/>
  <c r="G54" i="11"/>
  <c r="G29" i="12" l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22" i="14"/>
  <c r="G23" i="14" s="1"/>
  <c r="B19" i="14"/>
  <c r="C18" i="14"/>
  <c r="B16" i="13"/>
  <c r="B17" i="13" s="1"/>
  <c r="B18" i="13" s="1"/>
  <c r="B19" i="13" s="1"/>
  <c r="B20" i="13" s="1"/>
  <c r="B21" i="13" s="1"/>
  <c r="C15" i="13"/>
  <c r="C16" i="12"/>
  <c r="G55" i="11"/>
  <c r="C15" i="11"/>
  <c r="B16" i="11"/>
  <c r="G24" i="14" l="1"/>
  <c r="G25" i="14" s="1"/>
  <c r="G26" i="14" s="1"/>
  <c r="B20" i="14"/>
  <c r="C19" i="14"/>
  <c r="C16" i="13"/>
  <c r="C17" i="13" s="1"/>
  <c r="C18" i="13" s="1"/>
  <c r="C19" i="13" s="1"/>
  <c r="C20" i="13" s="1"/>
  <c r="C17" i="12"/>
  <c r="C18" i="12" s="1"/>
  <c r="C16" i="11"/>
  <c r="B17" i="11"/>
  <c r="C21" i="13" l="1"/>
  <c r="C22" i="13" s="1"/>
  <c r="C19" i="12"/>
  <c r="C20" i="12" s="1"/>
  <c r="C21" i="12" s="1"/>
  <c r="C22" i="12" s="1"/>
  <c r="C23" i="12" s="1"/>
  <c r="C24" i="12" s="1"/>
  <c r="C25" i="12" s="1"/>
  <c r="C26" i="12" s="1"/>
  <c r="C27" i="12" s="1"/>
  <c r="G27" i="14"/>
  <c r="G28" i="14" s="1"/>
  <c r="G29" i="14" s="1"/>
  <c r="B21" i="14"/>
  <c r="C20" i="14"/>
  <c r="C17" i="11"/>
  <c r="B18" i="11"/>
  <c r="G30" i="14" l="1"/>
  <c r="B22" i="14"/>
  <c r="C21" i="14"/>
  <c r="C18" i="11"/>
  <c r="B19" i="11"/>
  <c r="G59" i="12"/>
  <c r="G31" i="14" l="1"/>
  <c r="B23" i="14"/>
  <c r="C22" i="14"/>
  <c r="G60" i="12"/>
  <c r="C19" i="11"/>
  <c r="B20" i="11"/>
  <c r="G32" i="14" l="1"/>
  <c r="B24" i="14"/>
  <c r="C23" i="14"/>
  <c r="G61" i="12"/>
  <c r="C20" i="11"/>
  <c r="B21" i="11"/>
  <c r="G33" i="14" l="1"/>
  <c r="B25" i="14"/>
  <c r="C24" i="14"/>
  <c r="G62" i="12"/>
  <c r="C21" i="11"/>
  <c r="B22" i="11"/>
  <c r="G34" i="14" l="1"/>
  <c r="B26" i="14"/>
  <c r="C25" i="14"/>
  <c r="G63" i="12"/>
  <c r="G64" i="12" s="1"/>
  <c r="C22" i="11"/>
  <c r="B23" i="11"/>
  <c r="G35" i="14" l="1"/>
  <c r="B27" i="14"/>
  <c r="C26" i="14"/>
  <c r="G65" i="12"/>
  <c r="G66" i="12" s="1"/>
  <c r="C23" i="11"/>
  <c r="B24" i="11"/>
  <c r="G36" i="14" l="1"/>
  <c r="B28" i="14"/>
  <c r="C27" i="14"/>
  <c r="G67" i="12"/>
  <c r="G68" i="12" s="1"/>
  <c r="G69" i="12" s="1"/>
  <c r="G70" i="12" s="1"/>
  <c r="G71" i="12" s="1"/>
  <c r="G72" i="12" s="1"/>
  <c r="G73" i="12" s="1"/>
  <c r="G74" i="12" s="1"/>
  <c r="C24" i="11"/>
  <c r="B25" i="11"/>
  <c r="G37" i="14" l="1"/>
  <c r="B29" i="14"/>
  <c r="C28" i="14"/>
  <c r="G75" i="12"/>
  <c r="G76" i="12" s="1"/>
  <c r="G77" i="12" s="1"/>
  <c r="G78" i="12" s="1"/>
  <c r="G79" i="12" s="1"/>
  <c r="G80" i="12" s="1"/>
  <c r="G81" i="12" s="1"/>
  <c r="G82" i="12" s="1"/>
  <c r="G83" i="12" s="1"/>
  <c r="G84" i="12" s="1"/>
  <c r="C25" i="11"/>
  <c r="B26" i="11"/>
  <c r="G38" i="14" l="1"/>
  <c r="B30" i="14"/>
  <c r="C29" i="14"/>
  <c r="G85" i="12"/>
  <c r="G88" i="12" s="1"/>
  <c r="K10" i="1" s="1"/>
  <c r="L10" i="1" s="1"/>
  <c r="C26" i="11"/>
  <c r="B27" i="11"/>
  <c r="G39" i="14" l="1"/>
  <c r="B31" i="14"/>
  <c r="C30" i="14"/>
  <c r="C27" i="11"/>
  <c r="B28" i="11"/>
  <c r="G40" i="14" l="1"/>
  <c r="B32" i="14"/>
  <c r="C31" i="14"/>
  <c r="C28" i="11"/>
  <c r="B29" i="11"/>
  <c r="G41" i="14" l="1"/>
  <c r="B33" i="14"/>
  <c r="C32" i="14"/>
  <c r="C29" i="11"/>
  <c r="B30" i="11"/>
  <c r="G42" i="14" l="1"/>
  <c r="B34" i="14"/>
  <c r="C33" i="14"/>
  <c r="C30" i="11"/>
  <c r="B31" i="11"/>
  <c r="G43" i="14" l="1"/>
  <c r="B35" i="14"/>
  <c r="C34" i="14"/>
  <c r="C31" i="11"/>
  <c r="C32" i="11" s="1"/>
  <c r="G56" i="11"/>
  <c r="G44" i="14" l="1"/>
  <c r="B36" i="14"/>
  <c r="C35" i="14"/>
  <c r="G57" i="11"/>
  <c r="G45" i="14" l="1"/>
  <c r="B37" i="14"/>
  <c r="C36" i="14"/>
  <c r="G58" i="11"/>
  <c r="G46" i="14" l="1"/>
  <c r="B38" i="14"/>
  <c r="C37" i="14"/>
  <c r="G59" i="11"/>
  <c r="G47" i="14" l="1"/>
  <c r="B39" i="14"/>
  <c r="C38" i="14"/>
  <c r="G60" i="11"/>
  <c r="G48" i="14" l="1"/>
  <c r="B40" i="14"/>
  <c r="C39" i="14"/>
  <c r="G61" i="11"/>
  <c r="G49" i="14" l="1"/>
  <c r="G62" i="11"/>
  <c r="G63" i="11" s="1"/>
  <c r="B41" i="14"/>
  <c r="C40" i="14"/>
  <c r="G50" i="14" l="1"/>
  <c r="B42" i="14"/>
  <c r="C41" i="14"/>
  <c r="G64" i="11"/>
  <c r="G51" i="14" l="1"/>
  <c r="B43" i="14"/>
  <c r="C42" i="14"/>
  <c r="G65" i="11"/>
  <c r="G52" i="14" l="1"/>
  <c r="B44" i="14"/>
  <c r="C43" i="14"/>
  <c r="G66" i="11"/>
  <c r="G53" i="14" l="1"/>
  <c r="B45" i="14"/>
  <c r="C44" i="14"/>
  <c r="G67" i="11"/>
  <c r="G54" i="14" l="1"/>
  <c r="B46" i="14"/>
  <c r="C45" i="14"/>
  <c r="G68" i="11"/>
  <c r="G55" i="14" l="1"/>
  <c r="B47" i="14"/>
  <c r="C46" i="14"/>
  <c r="G69" i="11"/>
  <c r="G56" i="14" l="1"/>
  <c r="B48" i="14"/>
  <c r="C47" i="14"/>
  <c r="G70" i="11"/>
  <c r="G57" i="14" l="1"/>
  <c r="B49" i="14"/>
  <c r="C48" i="14"/>
  <c r="G71" i="11"/>
  <c r="G58" i="14" l="1"/>
  <c r="B50" i="14"/>
  <c r="C49" i="14"/>
  <c r="G72" i="11"/>
  <c r="G59" i="14" l="1"/>
  <c r="B51" i="14"/>
  <c r="C50" i="14"/>
  <c r="G73" i="11"/>
  <c r="G60" i="14" l="1"/>
  <c r="B52" i="14"/>
  <c r="C51" i="14"/>
  <c r="G74" i="11"/>
  <c r="G61" i="14" l="1"/>
  <c r="B53" i="14"/>
  <c r="C52" i="14"/>
  <c r="G75" i="11"/>
  <c r="G62" i="14" l="1"/>
  <c r="B54" i="14"/>
  <c r="C53" i="14"/>
  <c r="G76" i="11"/>
  <c r="G63" i="14" l="1"/>
  <c r="B55" i="14"/>
  <c r="C54" i="14"/>
  <c r="G77" i="11"/>
  <c r="G64" i="14" l="1"/>
  <c r="B56" i="14"/>
  <c r="C55" i="14"/>
  <c r="G78" i="11"/>
  <c r="G65" i="14" l="1"/>
  <c r="B57" i="14"/>
  <c r="C56" i="14"/>
  <c r="G79" i="11"/>
  <c r="G64" i="13"/>
  <c r="G65" i="13" l="1"/>
  <c r="G66" i="13" s="1"/>
  <c r="G66" i="14"/>
  <c r="B58" i="14"/>
  <c r="C57" i="14"/>
  <c r="G80" i="11"/>
  <c r="G67" i="13" l="1"/>
  <c r="G67" i="14"/>
  <c r="B59" i="14"/>
  <c r="C58" i="14"/>
  <c r="G81" i="11"/>
  <c r="G68" i="13" l="1"/>
  <c r="G69" i="13" s="1"/>
  <c r="G68" i="14"/>
  <c r="B60" i="14"/>
  <c r="C59" i="14"/>
  <c r="G82" i="11"/>
  <c r="G70" i="13" l="1"/>
  <c r="G71" i="13" s="1"/>
  <c r="G69" i="14"/>
  <c r="B61" i="14"/>
  <c r="C60" i="14"/>
  <c r="G83" i="11"/>
  <c r="G72" i="13" l="1"/>
  <c r="G73" i="13" s="1"/>
  <c r="G74" i="13" s="1"/>
  <c r="G70" i="14"/>
  <c r="B62" i="14"/>
  <c r="B63" i="14" s="1"/>
  <c r="C61" i="14"/>
  <c r="G84" i="11"/>
  <c r="G75" i="13" l="1"/>
  <c r="G76" i="13" s="1"/>
  <c r="G77" i="13" s="1"/>
  <c r="G78" i="13" s="1"/>
  <c r="G79" i="13" s="1"/>
  <c r="G80" i="13" s="1"/>
  <c r="G81" i="13" s="1"/>
  <c r="G82" i="13" s="1"/>
  <c r="G83" i="13" s="1"/>
  <c r="G84" i="13" s="1"/>
  <c r="G71" i="14"/>
  <c r="G85" i="11"/>
  <c r="G88" i="11" s="1"/>
  <c r="K4" i="1" s="1"/>
  <c r="L4" i="1" s="1"/>
  <c r="B64" i="14"/>
  <c r="C62" i="14"/>
  <c r="G72" i="14" l="1"/>
  <c r="C63" i="14"/>
  <c r="C64" i="14" s="1"/>
  <c r="B65" i="14"/>
  <c r="G73" i="14" l="1"/>
  <c r="B66" i="14"/>
  <c r="C65" i="14"/>
  <c r="G74" i="14" l="1"/>
  <c r="B67" i="14"/>
  <c r="C66" i="14"/>
  <c r="G85" i="13" l="1"/>
  <c r="G75" i="14"/>
  <c r="B68" i="14"/>
  <c r="C67" i="14"/>
  <c r="G88" i="13" l="1"/>
  <c r="K16" i="1" s="1"/>
  <c r="L16" i="1" s="1"/>
  <c r="G76" i="14"/>
  <c r="B69" i="14"/>
  <c r="C68" i="14"/>
  <c r="G77" i="14" l="1"/>
  <c r="B70" i="14"/>
  <c r="C69" i="14"/>
  <c r="G78" i="14" l="1"/>
  <c r="B71" i="14"/>
  <c r="C70" i="14"/>
  <c r="G79" i="14" l="1"/>
  <c r="C71" i="14"/>
  <c r="C73" i="14"/>
  <c r="G80" i="14" l="1"/>
  <c r="G81" i="14" l="1"/>
  <c r="G82" i="14" l="1"/>
  <c r="G83" i="14" l="1"/>
  <c r="G85" i="14"/>
  <c r="G88" i="14" l="1"/>
  <c r="K22" i="1" s="1"/>
  <c r="L22" i="1" s="1"/>
</calcChain>
</file>

<file path=xl/sharedStrings.xml><?xml version="1.0" encoding="utf-8"?>
<sst xmlns="http://schemas.openxmlformats.org/spreadsheetml/2006/main" count="1343" uniqueCount="43">
  <si>
    <t>投保年龄</t>
  </si>
  <si>
    <t>性别</t>
    <phoneticPr fontId="1" type="noConversion"/>
  </si>
  <si>
    <t>交费年期</t>
  </si>
  <si>
    <t>生存金</t>
    <phoneticPr fontId="1" type="noConversion"/>
  </si>
  <si>
    <t>年金</t>
    <phoneticPr fontId="1" type="noConversion"/>
  </si>
  <si>
    <t>满期金</t>
    <phoneticPr fontId="1" type="noConversion"/>
  </si>
  <si>
    <t>男</t>
    <phoneticPr fontId="1" type="noConversion"/>
  </si>
  <si>
    <t>领取年龄</t>
    <phoneticPr fontId="1" type="noConversion"/>
  </si>
  <si>
    <t>60岁领取：</t>
  </si>
  <si>
    <t>50岁领取：</t>
  </si>
  <si>
    <t>55岁领取：</t>
  </si>
  <si>
    <t>10年后领取：</t>
  </si>
  <si>
    <t>性别</t>
    <phoneticPr fontId="1" type="noConversion"/>
  </si>
  <si>
    <t>基本保额</t>
    <phoneticPr fontId="3" type="noConversion"/>
  </si>
  <si>
    <t>男</t>
    <phoneticPr fontId="1" type="noConversion"/>
  </si>
  <si>
    <t>女</t>
    <phoneticPr fontId="1" type="noConversion"/>
  </si>
  <si>
    <t>标识</t>
    <phoneticPr fontId="1" type="noConversion"/>
  </si>
  <si>
    <t>交费期</t>
  </si>
  <si>
    <t>领取次数</t>
    <phoneticPr fontId="1" type="noConversion"/>
  </si>
  <si>
    <t>系数1</t>
    <phoneticPr fontId="1" type="noConversion"/>
  </si>
  <si>
    <t>系数2</t>
    <phoneticPr fontId="1" type="noConversion"/>
  </si>
  <si>
    <t>领取年龄</t>
    <phoneticPr fontId="1" type="noConversion"/>
  </si>
  <si>
    <t>性别</t>
  </si>
  <si>
    <t>基本保额</t>
  </si>
  <si>
    <t>男</t>
  </si>
  <si>
    <t>男</t>
    <phoneticPr fontId="1" type="noConversion"/>
  </si>
  <si>
    <t>女</t>
    <phoneticPr fontId="1" type="noConversion"/>
  </si>
  <si>
    <t>标识</t>
  </si>
  <si>
    <t>说明：</t>
    <phoneticPr fontId="1" type="noConversion"/>
  </si>
  <si>
    <t>生存金</t>
    <phoneticPr fontId="1" type="noConversion"/>
  </si>
  <si>
    <t>年金</t>
    <phoneticPr fontId="1" type="noConversion"/>
  </si>
  <si>
    <t>保单年度</t>
  </si>
  <si>
    <t>万能账户收益</t>
  </si>
  <si>
    <t>万能账户收益</t>
    <phoneticPr fontId="1" type="noConversion"/>
  </si>
  <si>
    <t>万能账户收益率</t>
    <phoneticPr fontId="1" type="noConversion"/>
  </si>
  <si>
    <t>基本保额</t>
    <phoneticPr fontId="1" type="noConversion"/>
  </si>
  <si>
    <t>年交保费</t>
    <phoneticPr fontId="1" type="noConversion"/>
  </si>
  <si>
    <t>领取年龄</t>
    <phoneticPr fontId="1" type="noConversion"/>
  </si>
  <si>
    <t>黄色区域可录入数据，白色区域为自动计算结果。</t>
    <phoneticPr fontId="1" type="noConversion"/>
  </si>
  <si>
    <t>收入合计</t>
    <phoneticPr fontId="1" type="noConversion"/>
  </si>
  <si>
    <t>国寿鑫如意年金保险（白金版）收益演示表</t>
    <phoneticPr fontId="1" type="noConversion"/>
  </si>
  <si>
    <t>金账户</t>
    <phoneticPr fontId="1" type="noConversion"/>
  </si>
  <si>
    <t>生存金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</si>
</sst>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0_ "/>
    <numFmt numFmtId="178" formatCode="0.00_);[Red]\(0.00\)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rgb="FFFF0000"/>
      <name val="宋体"/>
      <family val="2"/>
      <charset val="134"/>
      <scheme val="minor"/>
    </font>
    <font>
      <sz val="11"/>
      <name val="幼圆"/>
      <family val="3"/>
      <charset val="134"/>
    </font>
    <font>
      <sz val="11"/>
      <name val="Arial"/>
      <family val="2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18"/>
      <color theme="1"/>
      <name val="楷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77" fontId="0" fillId="0" borderId="0" xfId="0" applyNumberFormat="1" applyAlignment="1" applyProtection="1">
      <alignment horizontal="center" vertical="center"/>
      <protection locked="0"/>
    </xf>
    <xf numFmtId="178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0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177" fontId="0" fillId="0" borderId="4" xfId="0" applyNumberFormat="1" applyBorder="1" applyAlignment="1" applyProtection="1">
      <alignment horizontal="center" vertical="center"/>
    </xf>
    <xf numFmtId="178" fontId="0" fillId="0" borderId="5" xfId="0" applyNumberFormat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177" fontId="0" fillId="0" borderId="7" xfId="0" applyNumberFormat="1" applyBorder="1" applyAlignment="1" applyProtection="1">
      <alignment horizontal="center" vertical="center"/>
    </xf>
    <xf numFmtId="178" fontId="0" fillId="0" borderId="8" xfId="0" applyNumberForma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77" fontId="0" fillId="0" borderId="0" xfId="0" applyNumberFormat="1" applyBorder="1" applyAlignment="1" applyProtection="1">
      <alignment horizontal="center" vertical="center"/>
    </xf>
    <xf numFmtId="178" fontId="0" fillId="0" borderId="0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77" fontId="0" fillId="0" borderId="0" xfId="0" applyNumberFormat="1" applyAlignment="1" applyProtection="1">
      <alignment horizontal="center" vertical="center"/>
    </xf>
    <xf numFmtId="178" fontId="0" fillId="0" borderId="0" xfId="0" applyNumberFormat="1" applyAlignment="1" applyProtection="1">
      <alignment horizontal="center" vertical="center"/>
    </xf>
    <xf numFmtId="10" fontId="0" fillId="0" borderId="0" xfId="0" applyNumberForma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</cellXfs>
  <cellStyles count="2">
    <cellStyle name="0,0_x000d__x000a_NA_x000d__x000a_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>
      <selection activeCell="B7" sqref="B7"/>
    </sheetView>
  </sheetViews>
  <sheetFormatPr defaultRowHeight="13.5"/>
  <cols>
    <col min="1" max="4" width="9" style="10"/>
    <col min="5" max="5" width="15.125" style="10" bestFit="1" customWidth="1"/>
    <col min="6" max="7" width="10.875" style="10" customWidth="1"/>
    <col min="8" max="8" width="9" style="10"/>
    <col min="9" max="9" width="9.875" style="10" customWidth="1"/>
    <col min="10" max="10" width="9" style="10"/>
    <col min="11" max="11" width="14.625" style="13" customWidth="1"/>
    <col min="12" max="12" width="12.625" style="14" customWidth="1"/>
    <col min="13" max="13" width="9" style="10"/>
    <col min="14" max="14" width="9" style="11"/>
    <col min="15" max="16384" width="9" style="10"/>
  </cols>
  <sheetData>
    <row r="1" spans="1:12" ht="27.75" customHeight="1">
      <c r="A1" s="41" t="s">
        <v>40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ht="14.25" thickBot="1">
      <c r="A2" s="12" t="s">
        <v>9</v>
      </c>
    </row>
    <row r="3" spans="1:12">
      <c r="A3" s="15" t="s">
        <v>0</v>
      </c>
      <c r="B3" s="15" t="s">
        <v>1</v>
      </c>
      <c r="C3" s="15" t="s">
        <v>2</v>
      </c>
      <c r="D3" s="15" t="s">
        <v>36</v>
      </c>
      <c r="E3" s="15" t="s">
        <v>34</v>
      </c>
      <c r="F3" s="21" t="s">
        <v>35</v>
      </c>
      <c r="G3" s="22" t="s">
        <v>7</v>
      </c>
      <c r="H3" s="23" t="s">
        <v>42</v>
      </c>
      <c r="I3" s="24" t="s">
        <v>4</v>
      </c>
      <c r="J3" s="24" t="s">
        <v>5</v>
      </c>
      <c r="K3" s="25" t="s">
        <v>41</v>
      </c>
      <c r="L3" s="26" t="s">
        <v>39</v>
      </c>
    </row>
    <row r="4" spans="1:12" ht="14.25" thickBot="1">
      <c r="A4" s="16">
        <v>0</v>
      </c>
      <c r="B4" s="16" t="s">
        <v>6</v>
      </c>
      <c r="C4" s="16">
        <v>10</v>
      </c>
      <c r="D4" s="16">
        <v>10000</v>
      </c>
      <c r="E4" s="17">
        <v>2.5000000000000001E-2</v>
      </c>
      <c r="F4" s="27">
        <f>VLOOKUP(A4&amp;B4&amp;C4,'50岁开始领取'!A:E,5,FALSE)/10000*D4</f>
        <v>2470</v>
      </c>
      <c r="G4" s="28">
        <v>50</v>
      </c>
      <c r="H4" s="29">
        <f>D4*10%+(G4-A4-1)*F4</f>
        <v>122030</v>
      </c>
      <c r="I4" s="30">
        <f>F4*(30+465*10%)</f>
        <v>188955</v>
      </c>
      <c r="J4" s="30">
        <f>C4*D4</f>
        <v>100000</v>
      </c>
      <c r="K4" s="31">
        <f ca="1">'50岁开始领取-万能账户'!G88</f>
        <v>459167.60986751691</v>
      </c>
      <c r="L4" s="32">
        <f ca="1">H4+I4+J4+K4</f>
        <v>870152.60986751691</v>
      </c>
    </row>
    <row r="5" spans="1:12">
      <c r="A5" s="18"/>
      <c r="B5" s="18"/>
      <c r="C5" s="18"/>
      <c r="D5" s="18"/>
      <c r="E5" s="18"/>
      <c r="F5" s="33"/>
      <c r="G5" s="33"/>
      <c r="H5" s="34"/>
      <c r="I5" s="34"/>
      <c r="J5" s="34"/>
      <c r="K5" s="35"/>
      <c r="L5" s="36"/>
    </row>
    <row r="6" spans="1:12">
      <c r="A6" s="18"/>
      <c r="B6" s="18"/>
      <c r="C6" s="18"/>
      <c r="D6" s="18"/>
      <c r="E6" s="18"/>
      <c r="F6" s="33"/>
      <c r="G6" s="33"/>
      <c r="H6" s="34"/>
      <c r="I6" s="34"/>
      <c r="J6" s="34"/>
      <c r="K6" s="35"/>
      <c r="L6" s="36"/>
    </row>
    <row r="7" spans="1:12">
      <c r="F7" s="37"/>
      <c r="G7" s="37"/>
      <c r="H7" s="37"/>
      <c r="I7" s="37"/>
      <c r="J7" s="37"/>
      <c r="K7" s="38"/>
      <c r="L7" s="39"/>
    </row>
    <row r="8" spans="1:12" ht="14.25" thickBot="1">
      <c r="A8" s="12" t="s">
        <v>10</v>
      </c>
      <c r="F8" s="37"/>
      <c r="G8" s="37"/>
      <c r="H8" s="37"/>
      <c r="I8" s="37"/>
      <c r="J8" s="37"/>
      <c r="K8" s="38"/>
      <c r="L8" s="39"/>
    </row>
    <row r="9" spans="1:12">
      <c r="A9" s="15" t="s">
        <v>0</v>
      </c>
      <c r="B9" s="15" t="s">
        <v>1</v>
      </c>
      <c r="C9" s="15" t="s">
        <v>2</v>
      </c>
      <c r="D9" s="15" t="s">
        <v>36</v>
      </c>
      <c r="E9" s="15" t="s">
        <v>34</v>
      </c>
      <c r="F9" s="21" t="s">
        <v>35</v>
      </c>
      <c r="G9" s="22" t="s">
        <v>7</v>
      </c>
      <c r="H9" s="23" t="s">
        <v>3</v>
      </c>
      <c r="I9" s="24" t="s">
        <v>4</v>
      </c>
      <c r="J9" s="24" t="s">
        <v>5</v>
      </c>
      <c r="K9" s="25" t="s">
        <v>41</v>
      </c>
      <c r="L9" s="26" t="s">
        <v>39</v>
      </c>
    </row>
    <row r="10" spans="1:12" ht="14.25" thickBot="1">
      <c r="A10" s="16">
        <v>0</v>
      </c>
      <c r="B10" s="16" t="s">
        <v>6</v>
      </c>
      <c r="C10" s="16">
        <v>10</v>
      </c>
      <c r="D10" s="16">
        <v>10000</v>
      </c>
      <c r="E10" s="17">
        <v>2.5000000000000001E-2</v>
      </c>
      <c r="F10" s="27">
        <f>VLOOKUP(A10&amp;B10&amp;C10,'55岁开始领取'!A:E,5,FALSE)/10000*D10</f>
        <v>2570</v>
      </c>
      <c r="G10" s="28">
        <v>55</v>
      </c>
      <c r="H10" s="29">
        <f>D10*10%+(G10-A10-1)*F10</f>
        <v>139780</v>
      </c>
      <c r="I10" s="30">
        <f>F10*(25+325*10%)</f>
        <v>147775</v>
      </c>
      <c r="J10" s="30">
        <f>C10*D10</f>
        <v>100000</v>
      </c>
      <c r="K10" s="31">
        <f ca="1">'55岁开始领取-万能账户'!G88</f>
        <v>460921.50684946426</v>
      </c>
      <c r="L10" s="32">
        <f ca="1">H10+I10+J10+K10</f>
        <v>848476.50684946426</v>
      </c>
    </row>
    <row r="11" spans="1:12">
      <c r="F11" s="33"/>
      <c r="G11" s="33"/>
      <c r="H11" s="34"/>
      <c r="I11" s="34"/>
      <c r="J11" s="34"/>
      <c r="K11" s="35"/>
      <c r="L11" s="36"/>
    </row>
    <row r="12" spans="1:12">
      <c r="A12" s="18"/>
      <c r="B12" s="18"/>
      <c r="C12" s="18"/>
      <c r="F12" s="33"/>
      <c r="G12" s="33"/>
      <c r="H12" s="34"/>
      <c r="I12" s="34"/>
      <c r="J12" s="34"/>
      <c r="K12" s="35"/>
      <c r="L12" s="36"/>
    </row>
    <row r="13" spans="1:12" ht="14.25" customHeight="1">
      <c r="F13" s="37"/>
      <c r="G13" s="37"/>
      <c r="H13" s="37"/>
      <c r="I13" s="37"/>
      <c r="J13" s="37"/>
      <c r="K13" s="38"/>
      <c r="L13" s="39"/>
    </row>
    <row r="14" spans="1:12" ht="14.25" thickBot="1">
      <c r="A14" s="12" t="s">
        <v>8</v>
      </c>
      <c r="F14" s="37"/>
      <c r="G14" s="37"/>
      <c r="H14" s="37"/>
      <c r="I14" s="37"/>
      <c r="J14" s="37"/>
      <c r="K14" s="38"/>
      <c r="L14" s="39"/>
    </row>
    <row r="15" spans="1:12">
      <c r="A15" s="15" t="s">
        <v>0</v>
      </c>
      <c r="B15" s="15" t="s">
        <v>1</v>
      </c>
      <c r="C15" s="15" t="s">
        <v>2</v>
      </c>
      <c r="D15" s="15" t="s">
        <v>36</v>
      </c>
      <c r="E15" s="15" t="s">
        <v>34</v>
      </c>
      <c r="F15" s="21" t="s">
        <v>35</v>
      </c>
      <c r="G15" s="22" t="s">
        <v>7</v>
      </c>
      <c r="H15" s="23" t="s">
        <v>3</v>
      </c>
      <c r="I15" s="24" t="s">
        <v>4</v>
      </c>
      <c r="J15" s="24" t="s">
        <v>5</v>
      </c>
      <c r="K15" s="25" t="s">
        <v>41</v>
      </c>
      <c r="L15" s="26" t="s">
        <v>39</v>
      </c>
    </row>
    <row r="16" spans="1:12" ht="14.25" thickBot="1">
      <c r="A16" s="16">
        <v>0</v>
      </c>
      <c r="B16" s="16" t="s">
        <v>24</v>
      </c>
      <c r="C16" s="16">
        <v>10</v>
      </c>
      <c r="D16" s="16">
        <v>10000</v>
      </c>
      <c r="E16" s="17">
        <v>2.5000000000000001E-2</v>
      </c>
      <c r="F16" s="27">
        <f>VLOOKUP(A16&amp;B16&amp;C16,'60岁开始领取'!A:E,5,FALSE)/10000*D16</f>
        <v>2646</v>
      </c>
      <c r="G16" s="28">
        <v>60</v>
      </c>
      <c r="H16" s="29">
        <f>D16*10%+(G16-A16-1)*F16</f>
        <v>157114</v>
      </c>
      <c r="I16" s="30">
        <f>F16*(20+210*10%)</f>
        <v>108486</v>
      </c>
      <c r="J16" s="30">
        <f>C16*D16</f>
        <v>100000</v>
      </c>
      <c r="K16" s="31">
        <f ca="1">'60岁开始领取-万能账户'!G88</f>
        <v>463264.09236546949</v>
      </c>
      <c r="L16" s="32">
        <f ca="1">H16+I16+J16+K16</f>
        <v>828864.09236546955</v>
      </c>
    </row>
    <row r="17" spans="1:12">
      <c r="F17" s="37"/>
      <c r="G17" s="37"/>
      <c r="H17" s="37"/>
      <c r="I17" s="37"/>
      <c r="J17" s="37"/>
      <c r="K17" s="38"/>
      <c r="L17" s="39"/>
    </row>
    <row r="18" spans="1:12">
      <c r="A18" s="18"/>
      <c r="B18" s="18"/>
      <c r="C18" s="18"/>
      <c r="F18" s="37"/>
      <c r="G18" s="37"/>
      <c r="H18" s="37"/>
      <c r="I18" s="37"/>
      <c r="J18" s="37"/>
      <c r="K18" s="38"/>
      <c r="L18" s="39"/>
    </row>
    <row r="19" spans="1:12">
      <c r="F19" s="37"/>
      <c r="G19" s="37"/>
      <c r="H19" s="37"/>
      <c r="I19" s="37"/>
      <c r="J19" s="37"/>
      <c r="K19" s="38"/>
      <c r="L19" s="39"/>
    </row>
    <row r="20" spans="1:12" ht="14.25" thickBot="1">
      <c r="A20" s="12" t="s">
        <v>11</v>
      </c>
      <c r="F20" s="37"/>
      <c r="G20" s="37"/>
      <c r="H20" s="37"/>
      <c r="I20" s="37"/>
      <c r="J20" s="37"/>
      <c r="K20" s="38"/>
      <c r="L20" s="39"/>
    </row>
    <row r="21" spans="1:12">
      <c r="A21" s="15" t="s">
        <v>0</v>
      </c>
      <c r="B21" s="15" t="s">
        <v>1</v>
      </c>
      <c r="C21" s="15" t="s">
        <v>2</v>
      </c>
      <c r="D21" s="15" t="s">
        <v>36</v>
      </c>
      <c r="E21" s="15" t="s">
        <v>34</v>
      </c>
      <c r="F21" s="21" t="s">
        <v>35</v>
      </c>
      <c r="G21" s="22" t="s">
        <v>7</v>
      </c>
      <c r="H21" s="23" t="s">
        <v>3</v>
      </c>
      <c r="I21" s="24" t="s">
        <v>4</v>
      </c>
      <c r="J21" s="24" t="s">
        <v>5</v>
      </c>
      <c r="K21" s="25" t="s">
        <v>41</v>
      </c>
      <c r="L21" s="26" t="s">
        <v>39</v>
      </c>
    </row>
    <row r="22" spans="1:12" ht="14.25" thickBot="1">
      <c r="A22" s="16">
        <v>0</v>
      </c>
      <c r="B22" s="16" t="s">
        <v>24</v>
      </c>
      <c r="C22" s="16">
        <v>10</v>
      </c>
      <c r="D22" s="16">
        <v>10000</v>
      </c>
      <c r="E22" s="17">
        <v>2.5000000000000001E-2</v>
      </c>
      <c r="F22" s="27">
        <f>VLOOKUP(A22&amp;B22&amp;C22,'10年后开始领取'!A:E,5,FALSE)/10000*D22</f>
        <v>1147</v>
      </c>
      <c r="G22" s="28">
        <f>A22+10</f>
        <v>10</v>
      </c>
      <c r="H22" s="29">
        <f>D22*10%+(G22-A22-1)*F22</f>
        <v>11323</v>
      </c>
      <c r="I22" s="30">
        <f ca="1">VLOOKUP(G22,年金过程指标!A:D,4,FALSE)*F22</f>
        <v>365319.5</v>
      </c>
      <c r="J22" s="30">
        <f>C22*D22</f>
        <v>100000</v>
      </c>
      <c r="K22" s="31">
        <f ca="1">'10年后领取-万能账户'!G88</f>
        <v>478245.03320249607</v>
      </c>
      <c r="L22" s="32">
        <f ca="1">H22+I22+J22+K22</f>
        <v>954887.53320249612</v>
      </c>
    </row>
    <row r="24" spans="1:12">
      <c r="A24" s="18"/>
      <c r="B24" s="18"/>
      <c r="C24" s="18"/>
    </row>
    <row r="25" spans="1:12">
      <c r="A25" s="19" t="s">
        <v>28</v>
      </c>
      <c r="B25" s="20" t="s">
        <v>38</v>
      </c>
    </row>
    <row r="27" spans="1:12">
      <c r="L27" s="40"/>
    </row>
  </sheetData>
  <mergeCells count="1">
    <mergeCell ref="A1:L1"/>
  </mergeCells>
  <phoneticPr fontId="1" type="noConversion"/>
  <dataValidations count="7">
    <dataValidation type="list" allowBlank="1" showInputMessage="1" showErrorMessage="1" sqref="A4">
      <formula1>"0,1,2,3,4,5,6,7,8,9,10,11,12,13,14,15,16,17,18,19,20,21,22,23,24,25,26,27,28,29,30,31,32,33,34,35,36,37,38,39"</formula1>
    </dataValidation>
    <dataValidation type="list" allowBlank="1" showInputMessage="1" showErrorMessage="1" sqref="B4 B10 B16 B22">
      <formula1>"男,女"</formula1>
    </dataValidation>
    <dataValidation type="list" allowBlank="1" showInputMessage="1" showErrorMessage="1" sqref="C4 C10 C16 C22">
      <formula1>"3,5,10"</formula1>
    </dataValidation>
    <dataValidation type="list" allowBlank="1" showInputMessage="1" showErrorMessage="1" sqref="A10">
      <formula1>"0,1,2,3,4,5,6,7,8,9,10,11,12,13,14,15,16,17,18,19,20,21,22,23,24,25,26,27,28,29,30,31,32,33,34,35,36,37,38,39,40,41,42,43,44"</formula1>
    </dataValidation>
    <dataValidation type="list" allowBlank="1" showInputMessage="1" showErrorMessage="1" sqref="A16">
      <formula1>"0,1,2,3,4,5,6,7,8,9,10,11,12,13,14,15,16,17,18,19,20,21,22,23,24,25,26,27,28,29,30,31,32,33,34,35,36,37,38,39,40,41,42,43,44,45,46,47,48,49"</formula1>
    </dataValidation>
    <dataValidation type="list" allowBlank="1" showInputMessage="1" showErrorMessage="1" sqref="A22">
      <formula1>"0,1,2,3,4,5,6,7,8,9,10,11,12,13,14,15,16,17,18,19,20,21,22,23,24,25,26,27,28,29,30,31,32,33,34,35,36,37,38,39,40,41,42,43,44,45,46,47,48,49,50,51,52,53,54,55,56,57,58,59,60,61,62,63,64,65"</formula1>
    </dataValidation>
    <dataValidation type="list" allowBlank="1" showInputMessage="1" showErrorMessage="1" sqref="E4 E10 E16 E22">
      <formula1>"2.5%,4.3%,4.5%,6%"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1"/>
  <sheetViews>
    <sheetView workbookViewId="0">
      <selection activeCell="E64" sqref="E64"/>
    </sheetView>
  </sheetViews>
  <sheetFormatPr defaultRowHeight="13.5"/>
  <cols>
    <col min="1" max="4" width="9" style="2"/>
    <col min="5" max="5" width="11.25" style="2" customWidth="1"/>
    <col min="6" max="16384" width="9" style="2"/>
  </cols>
  <sheetData>
    <row r="1" spans="1:5">
      <c r="A1" s="2" t="s">
        <v>16</v>
      </c>
      <c r="B1" s="3" t="s">
        <v>0</v>
      </c>
      <c r="C1" s="4" t="s">
        <v>12</v>
      </c>
      <c r="D1" s="4" t="s">
        <v>17</v>
      </c>
      <c r="E1" s="3" t="s">
        <v>13</v>
      </c>
    </row>
    <row r="2" spans="1:5" ht="14.25">
      <c r="A2" s="2" t="str">
        <f>B2&amp;C2&amp;D2</f>
        <v>0男3</v>
      </c>
      <c r="B2" s="5">
        <v>0</v>
      </c>
      <c r="C2" s="4" t="s">
        <v>14</v>
      </c>
      <c r="D2" s="4">
        <v>3</v>
      </c>
      <c r="E2" s="6">
        <v>838</v>
      </c>
    </row>
    <row r="3" spans="1:5" ht="14.25">
      <c r="A3" s="2" t="str">
        <f t="shared" ref="A3:A66" si="0">B3&amp;C3&amp;D3</f>
        <v>0男5</v>
      </c>
      <c r="B3" s="5">
        <v>0</v>
      </c>
      <c r="C3" s="4" t="s">
        <v>14</v>
      </c>
      <c r="D3" s="4">
        <v>5</v>
      </c>
      <c r="E3" s="4">
        <v>1352</v>
      </c>
    </row>
    <row r="4" spans="1:5" ht="14.25">
      <c r="A4" s="2" t="str">
        <f t="shared" si="0"/>
        <v>0男10</v>
      </c>
      <c r="B4" s="5">
        <v>0</v>
      </c>
      <c r="C4" s="4" t="s">
        <v>14</v>
      </c>
      <c r="D4" s="4">
        <v>10</v>
      </c>
      <c r="E4" s="4">
        <v>2470</v>
      </c>
    </row>
    <row r="5" spans="1:5" ht="14.25">
      <c r="A5" s="2" t="str">
        <f t="shared" si="0"/>
        <v>0女3</v>
      </c>
      <c r="B5" s="5">
        <v>0</v>
      </c>
      <c r="C5" s="4" t="s">
        <v>15</v>
      </c>
      <c r="D5" s="4">
        <v>3</v>
      </c>
      <c r="E5" s="4">
        <v>836</v>
      </c>
    </row>
    <row r="6" spans="1:5" ht="14.25">
      <c r="A6" s="2" t="str">
        <f t="shared" si="0"/>
        <v>0女5</v>
      </c>
      <c r="B6" s="5">
        <v>0</v>
      </c>
      <c r="C6" s="4" t="s">
        <v>15</v>
      </c>
      <c r="D6" s="4">
        <v>5</v>
      </c>
      <c r="E6" s="4">
        <v>1348</v>
      </c>
    </row>
    <row r="7" spans="1:5" ht="14.25">
      <c r="A7" s="2" t="str">
        <f t="shared" si="0"/>
        <v>0女10</v>
      </c>
      <c r="B7" s="5">
        <v>0</v>
      </c>
      <c r="C7" s="4" t="s">
        <v>15</v>
      </c>
      <c r="D7" s="4">
        <v>10</v>
      </c>
      <c r="E7" s="4">
        <v>2464</v>
      </c>
    </row>
    <row r="8" spans="1:5" ht="14.25">
      <c r="A8" s="2" t="str">
        <f t="shared" si="0"/>
        <v>1男3</v>
      </c>
      <c r="B8" s="5">
        <v>1</v>
      </c>
      <c r="C8" s="4" t="s">
        <v>14</v>
      </c>
      <c r="D8" s="4">
        <v>3</v>
      </c>
      <c r="E8" s="6">
        <v>834</v>
      </c>
    </row>
    <row r="9" spans="1:5" ht="14.25">
      <c r="A9" s="2" t="str">
        <f t="shared" si="0"/>
        <v>1男5</v>
      </c>
      <c r="B9" s="5">
        <v>1</v>
      </c>
      <c r="C9" s="4" t="s">
        <v>14</v>
      </c>
      <c r="D9" s="4">
        <v>5</v>
      </c>
      <c r="E9" s="4">
        <v>1346</v>
      </c>
    </row>
    <row r="10" spans="1:5" ht="14.25">
      <c r="A10" s="2" t="str">
        <f t="shared" si="0"/>
        <v>1男10</v>
      </c>
      <c r="B10" s="5">
        <v>1</v>
      </c>
      <c r="C10" s="4" t="s">
        <v>14</v>
      </c>
      <c r="D10" s="4">
        <v>10</v>
      </c>
      <c r="E10" s="4">
        <v>2457</v>
      </c>
    </row>
    <row r="11" spans="1:5" ht="14.25">
      <c r="A11" s="2" t="str">
        <f t="shared" si="0"/>
        <v>1女3</v>
      </c>
      <c r="B11" s="5">
        <v>1</v>
      </c>
      <c r="C11" s="4" t="s">
        <v>15</v>
      </c>
      <c r="D11" s="4">
        <v>3</v>
      </c>
      <c r="E11" s="4">
        <v>832</v>
      </c>
    </row>
    <row r="12" spans="1:5" ht="14.25">
      <c r="A12" s="2" t="str">
        <f t="shared" si="0"/>
        <v>1女5</v>
      </c>
      <c r="B12" s="5">
        <v>1</v>
      </c>
      <c r="C12" s="4" t="s">
        <v>15</v>
      </c>
      <c r="D12" s="4">
        <v>5</v>
      </c>
      <c r="E12" s="4">
        <v>1342</v>
      </c>
    </row>
    <row r="13" spans="1:5" ht="14.25">
      <c r="A13" s="2" t="str">
        <f t="shared" si="0"/>
        <v>1女10</v>
      </c>
      <c r="B13" s="5">
        <v>1</v>
      </c>
      <c r="C13" s="4" t="s">
        <v>15</v>
      </c>
      <c r="D13" s="4">
        <v>10</v>
      </c>
      <c r="E13" s="4">
        <v>2451</v>
      </c>
    </row>
    <row r="14" spans="1:5" ht="14.25">
      <c r="A14" s="2" t="str">
        <f t="shared" si="0"/>
        <v>2男3</v>
      </c>
      <c r="B14" s="5">
        <v>2</v>
      </c>
      <c r="C14" s="4" t="s">
        <v>14</v>
      </c>
      <c r="D14" s="4">
        <v>3</v>
      </c>
      <c r="E14" s="6">
        <v>830</v>
      </c>
    </row>
    <row r="15" spans="1:5" ht="14.25">
      <c r="A15" s="2" t="str">
        <f t="shared" si="0"/>
        <v>2男5</v>
      </c>
      <c r="B15" s="5">
        <v>2</v>
      </c>
      <c r="C15" s="4" t="s">
        <v>14</v>
      </c>
      <c r="D15" s="4">
        <v>5</v>
      </c>
      <c r="E15" s="4">
        <v>1339</v>
      </c>
    </row>
    <row r="16" spans="1:5" ht="14.25">
      <c r="A16" s="2" t="str">
        <f t="shared" si="0"/>
        <v>2男10</v>
      </c>
      <c r="B16" s="5">
        <v>2</v>
      </c>
      <c r="C16" s="4" t="s">
        <v>14</v>
      </c>
      <c r="D16" s="4">
        <v>10</v>
      </c>
      <c r="E16" s="4">
        <v>2443</v>
      </c>
    </row>
    <row r="17" spans="1:5" ht="14.25">
      <c r="A17" s="2" t="str">
        <f t="shared" si="0"/>
        <v>2女3</v>
      </c>
      <c r="B17" s="5">
        <v>2</v>
      </c>
      <c r="C17" s="4" t="s">
        <v>15</v>
      </c>
      <c r="D17" s="4">
        <v>3</v>
      </c>
      <c r="E17" s="4">
        <v>827</v>
      </c>
    </row>
    <row r="18" spans="1:5" ht="14.25">
      <c r="A18" s="2" t="str">
        <f t="shared" si="0"/>
        <v>2女5</v>
      </c>
      <c r="B18" s="5">
        <v>2</v>
      </c>
      <c r="C18" s="4" t="s">
        <v>15</v>
      </c>
      <c r="D18" s="4">
        <v>5</v>
      </c>
      <c r="E18" s="4">
        <v>1334</v>
      </c>
    </row>
    <row r="19" spans="1:5" ht="14.25">
      <c r="A19" s="2" t="str">
        <f t="shared" si="0"/>
        <v>2女10</v>
      </c>
      <c r="B19" s="5">
        <v>2</v>
      </c>
      <c r="C19" s="4" t="s">
        <v>15</v>
      </c>
      <c r="D19" s="4">
        <v>10</v>
      </c>
      <c r="E19" s="4">
        <v>2437</v>
      </c>
    </row>
    <row r="20" spans="1:5" ht="14.25">
      <c r="A20" s="2" t="str">
        <f t="shared" si="0"/>
        <v>3男3</v>
      </c>
      <c r="B20" s="5">
        <v>3</v>
      </c>
      <c r="C20" s="4" t="s">
        <v>14</v>
      </c>
      <c r="D20" s="4">
        <v>3</v>
      </c>
      <c r="E20" s="6">
        <v>826</v>
      </c>
    </row>
    <row r="21" spans="1:5" ht="14.25">
      <c r="A21" s="2" t="str">
        <f t="shared" si="0"/>
        <v>3男5</v>
      </c>
      <c r="B21" s="5">
        <v>3</v>
      </c>
      <c r="C21" s="4" t="s">
        <v>14</v>
      </c>
      <c r="D21" s="4">
        <v>5</v>
      </c>
      <c r="E21" s="4">
        <v>1331</v>
      </c>
    </row>
    <row r="22" spans="1:5" ht="14.25">
      <c r="A22" s="2" t="str">
        <f t="shared" si="0"/>
        <v>3男10</v>
      </c>
      <c r="B22" s="5">
        <v>3</v>
      </c>
      <c r="C22" s="4" t="s">
        <v>14</v>
      </c>
      <c r="D22" s="4">
        <v>10</v>
      </c>
      <c r="E22" s="4">
        <v>2429</v>
      </c>
    </row>
    <row r="23" spans="1:5" ht="14.25">
      <c r="A23" s="2" t="str">
        <f t="shared" si="0"/>
        <v>3女3</v>
      </c>
      <c r="B23" s="5">
        <v>3</v>
      </c>
      <c r="C23" s="4" t="s">
        <v>15</v>
      </c>
      <c r="D23" s="4">
        <v>3</v>
      </c>
      <c r="E23" s="4">
        <v>823</v>
      </c>
    </row>
    <row r="24" spans="1:5" ht="14.25">
      <c r="A24" s="2" t="str">
        <f t="shared" si="0"/>
        <v>3女5</v>
      </c>
      <c r="B24" s="5">
        <v>3</v>
      </c>
      <c r="C24" s="4" t="s">
        <v>15</v>
      </c>
      <c r="D24" s="4">
        <v>5</v>
      </c>
      <c r="E24" s="4">
        <v>1327</v>
      </c>
    </row>
    <row r="25" spans="1:5" ht="14.25">
      <c r="A25" s="2" t="str">
        <f t="shared" si="0"/>
        <v>3女10</v>
      </c>
      <c r="B25" s="5">
        <v>3</v>
      </c>
      <c r="C25" s="4" t="s">
        <v>15</v>
      </c>
      <c r="D25" s="4">
        <v>10</v>
      </c>
      <c r="E25" s="4">
        <v>2423</v>
      </c>
    </row>
    <row r="26" spans="1:5" ht="14.25">
      <c r="A26" s="2" t="str">
        <f t="shared" si="0"/>
        <v>4男3</v>
      </c>
      <c r="B26" s="5">
        <v>4</v>
      </c>
      <c r="C26" s="4" t="s">
        <v>14</v>
      </c>
      <c r="D26" s="4">
        <v>3</v>
      </c>
      <c r="E26" s="6">
        <v>821</v>
      </c>
    </row>
    <row r="27" spans="1:5" ht="14.25">
      <c r="A27" s="2" t="str">
        <f t="shared" si="0"/>
        <v>4男5</v>
      </c>
      <c r="B27" s="5">
        <v>4</v>
      </c>
      <c r="C27" s="4" t="s">
        <v>14</v>
      </c>
      <c r="D27" s="4">
        <v>5</v>
      </c>
      <c r="E27" s="4">
        <v>1324</v>
      </c>
    </row>
    <row r="28" spans="1:5" ht="14.25">
      <c r="A28" s="2" t="str">
        <f t="shared" si="0"/>
        <v>4男10</v>
      </c>
      <c r="B28" s="5">
        <v>4</v>
      </c>
      <c r="C28" s="4" t="s">
        <v>14</v>
      </c>
      <c r="D28" s="4">
        <v>10</v>
      </c>
      <c r="E28" s="4">
        <v>2414</v>
      </c>
    </row>
    <row r="29" spans="1:5" ht="14.25">
      <c r="A29" s="2" t="str">
        <f t="shared" si="0"/>
        <v>4女3</v>
      </c>
      <c r="B29" s="5">
        <v>4</v>
      </c>
      <c r="C29" s="4" t="s">
        <v>15</v>
      </c>
      <c r="D29" s="4">
        <v>3</v>
      </c>
      <c r="E29" s="4">
        <v>818</v>
      </c>
    </row>
    <row r="30" spans="1:5" ht="14.25">
      <c r="A30" s="2" t="str">
        <f t="shared" si="0"/>
        <v>4女5</v>
      </c>
      <c r="B30" s="5">
        <v>4</v>
      </c>
      <c r="C30" s="4" t="s">
        <v>15</v>
      </c>
      <c r="D30" s="4">
        <v>5</v>
      </c>
      <c r="E30" s="4">
        <v>1319</v>
      </c>
    </row>
    <row r="31" spans="1:5" ht="14.25">
      <c r="A31" s="2" t="str">
        <f t="shared" si="0"/>
        <v>4女10</v>
      </c>
      <c r="B31" s="5">
        <v>4</v>
      </c>
      <c r="C31" s="4" t="s">
        <v>15</v>
      </c>
      <c r="D31" s="4">
        <v>10</v>
      </c>
      <c r="E31" s="4">
        <v>2408</v>
      </c>
    </row>
    <row r="32" spans="1:5" ht="14.25">
      <c r="A32" s="2" t="str">
        <f t="shared" si="0"/>
        <v>5男3</v>
      </c>
      <c r="B32" s="5">
        <v>5</v>
      </c>
      <c r="C32" s="4" t="s">
        <v>14</v>
      </c>
      <c r="D32" s="4">
        <v>3</v>
      </c>
      <c r="E32" s="6">
        <v>816</v>
      </c>
    </row>
    <row r="33" spans="1:5" ht="14.25">
      <c r="A33" s="2" t="str">
        <f t="shared" si="0"/>
        <v>5男5</v>
      </c>
      <c r="B33" s="5">
        <v>5</v>
      </c>
      <c r="C33" s="4" t="s">
        <v>14</v>
      </c>
      <c r="D33" s="4">
        <v>5</v>
      </c>
      <c r="E33" s="4">
        <v>1316</v>
      </c>
    </row>
    <row r="34" spans="1:5" ht="14.25">
      <c r="A34" s="2" t="str">
        <f t="shared" si="0"/>
        <v>5男10</v>
      </c>
      <c r="B34" s="5">
        <v>5</v>
      </c>
      <c r="C34" s="4" t="s">
        <v>14</v>
      </c>
      <c r="D34" s="4">
        <v>10</v>
      </c>
      <c r="E34" s="4">
        <v>2399</v>
      </c>
    </row>
    <row r="35" spans="1:5" ht="14.25">
      <c r="A35" s="2" t="str">
        <f t="shared" si="0"/>
        <v>5女3</v>
      </c>
      <c r="B35" s="5">
        <v>5</v>
      </c>
      <c r="C35" s="4" t="s">
        <v>15</v>
      </c>
      <c r="D35" s="4">
        <v>3</v>
      </c>
      <c r="E35" s="4">
        <v>813</v>
      </c>
    </row>
    <row r="36" spans="1:5" ht="14.25">
      <c r="A36" s="2" t="str">
        <f t="shared" si="0"/>
        <v>5女5</v>
      </c>
      <c r="B36" s="5">
        <v>5</v>
      </c>
      <c r="C36" s="4" t="s">
        <v>15</v>
      </c>
      <c r="D36" s="4">
        <v>5</v>
      </c>
      <c r="E36" s="4">
        <v>1311</v>
      </c>
    </row>
    <row r="37" spans="1:5" ht="14.25">
      <c r="A37" s="2" t="str">
        <f t="shared" si="0"/>
        <v>5女10</v>
      </c>
      <c r="B37" s="5">
        <v>5</v>
      </c>
      <c r="C37" s="4" t="s">
        <v>15</v>
      </c>
      <c r="D37" s="4">
        <v>10</v>
      </c>
      <c r="E37" s="4">
        <v>2393</v>
      </c>
    </row>
    <row r="38" spans="1:5" ht="14.25">
      <c r="A38" s="2" t="str">
        <f t="shared" si="0"/>
        <v>6男3</v>
      </c>
      <c r="B38" s="5">
        <v>6</v>
      </c>
      <c r="C38" s="4" t="s">
        <v>14</v>
      </c>
      <c r="D38" s="4">
        <v>3</v>
      </c>
      <c r="E38" s="6">
        <v>811</v>
      </c>
    </row>
    <row r="39" spans="1:5" ht="14.25">
      <c r="A39" s="2" t="str">
        <f t="shared" si="0"/>
        <v>6男5</v>
      </c>
      <c r="B39" s="5">
        <v>6</v>
      </c>
      <c r="C39" s="4" t="s">
        <v>14</v>
      </c>
      <c r="D39" s="4">
        <v>5</v>
      </c>
      <c r="E39" s="4">
        <v>1308</v>
      </c>
    </row>
    <row r="40" spans="1:5" ht="14.25">
      <c r="A40" s="2" t="str">
        <f t="shared" si="0"/>
        <v>6男10</v>
      </c>
      <c r="B40" s="5">
        <v>6</v>
      </c>
      <c r="C40" s="4" t="s">
        <v>14</v>
      </c>
      <c r="D40" s="4">
        <v>10</v>
      </c>
      <c r="E40" s="4">
        <v>2384</v>
      </c>
    </row>
    <row r="41" spans="1:5" ht="14.25">
      <c r="A41" s="2" t="str">
        <f t="shared" si="0"/>
        <v>6女3</v>
      </c>
      <c r="B41" s="5">
        <v>6</v>
      </c>
      <c r="C41" s="4" t="s">
        <v>15</v>
      </c>
      <c r="D41" s="4">
        <v>3</v>
      </c>
      <c r="E41" s="4">
        <v>808</v>
      </c>
    </row>
    <row r="42" spans="1:5" ht="14.25">
      <c r="A42" s="2" t="str">
        <f t="shared" si="0"/>
        <v>6女5</v>
      </c>
      <c r="B42" s="5">
        <v>6</v>
      </c>
      <c r="C42" s="4" t="s">
        <v>15</v>
      </c>
      <c r="D42" s="4">
        <v>5</v>
      </c>
      <c r="E42" s="4">
        <v>1303</v>
      </c>
    </row>
    <row r="43" spans="1:5" ht="14.25">
      <c r="A43" s="2" t="str">
        <f t="shared" si="0"/>
        <v>6女10</v>
      </c>
      <c r="B43" s="5">
        <v>6</v>
      </c>
      <c r="C43" s="4" t="s">
        <v>15</v>
      </c>
      <c r="D43" s="4">
        <v>10</v>
      </c>
      <c r="E43" s="4">
        <v>2377</v>
      </c>
    </row>
    <row r="44" spans="1:5" ht="14.25">
      <c r="A44" s="2" t="str">
        <f t="shared" si="0"/>
        <v>7男3</v>
      </c>
      <c r="B44" s="5">
        <v>7</v>
      </c>
      <c r="C44" s="4" t="s">
        <v>14</v>
      </c>
      <c r="D44" s="4">
        <v>3</v>
      </c>
      <c r="E44" s="6">
        <v>806</v>
      </c>
    </row>
    <row r="45" spans="1:5" ht="14.25">
      <c r="A45" s="2" t="str">
        <f t="shared" si="0"/>
        <v>7男5</v>
      </c>
      <c r="B45" s="5">
        <v>7</v>
      </c>
      <c r="C45" s="4" t="s">
        <v>14</v>
      </c>
      <c r="D45" s="4">
        <v>5</v>
      </c>
      <c r="E45" s="4">
        <v>1299</v>
      </c>
    </row>
    <row r="46" spans="1:5" ht="14.25">
      <c r="A46" s="2" t="str">
        <f t="shared" si="0"/>
        <v>7男10</v>
      </c>
      <c r="B46" s="5">
        <v>7</v>
      </c>
      <c r="C46" s="4" t="s">
        <v>14</v>
      </c>
      <c r="D46" s="4">
        <v>10</v>
      </c>
      <c r="E46" s="4">
        <v>2368</v>
      </c>
    </row>
    <row r="47" spans="1:5" ht="14.25">
      <c r="A47" s="2" t="str">
        <f t="shared" si="0"/>
        <v>7女3</v>
      </c>
      <c r="B47" s="5">
        <v>7</v>
      </c>
      <c r="C47" s="4" t="s">
        <v>15</v>
      </c>
      <c r="D47" s="4">
        <v>3</v>
      </c>
      <c r="E47" s="4">
        <v>803</v>
      </c>
    </row>
    <row r="48" spans="1:5" ht="14.25">
      <c r="A48" s="2" t="str">
        <f t="shared" si="0"/>
        <v>7女5</v>
      </c>
      <c r="B48" s="5">
        <v>7</v>
      </c>
      <c r="C48" s="4" t="s">
        <v>15</v>
      </c>
      <c r="D48" s="4">
        <v>5</v>
      </c>
      <c r="E48" s="4">
        <v>1294</v>
      </c>
    </row>
    <row r="49" spans="1:5" ht="14.25">
      <c r="A49" s="2" t="str">
        <f t="shared" si="0"/>
        <v>7女10</v>
      </c>
      <c r="B49" s="5">
        <v>7</v>
      </c>
      <c r="C49" s="4" t="s">
        <v>15</v>
      </c>
      <c r="D49" s="4">
        <v>10</v>
      </c>
      <c r="E49" s="4">
        <v>2361</v>
      </c>
    </row>
    <row r="50" spans="1:5" ht="14.25">
      <c r="A50" s="2" t="str">
        <f t="shared" si="0"/>
        <v>8男3</v>
      </c>
      <c r="B50" s="5">
        <v>8</v>
      </c>
      <c r="C50" s="4" t="s">
        <v>14</v>
      </c>
      <c r="D50" s="4">
        <v>3</v>
      </c>
      <c r="E50" s="6">
        <v>801</v>
      </c>
    </row>
    <row r="51" spans="1:5" ht="14.25">
      <c r="A51" s="2" t="str">
        <f t="shared" si="0"/>
        <v>8男5</v>
      </c>
      <c r="B51" s="5">
        <v>8</v>
      </c>
      <c r="C51" s="4" t="s">
        <v>14</v>
      </c>
      <c r="D51" s="4">
        <v>5</v>
      </c>
      <c r="E51" s="4">
        <v>1291</v>
      </c>
    </row>
    <row r="52" spans="1:5" ht="14.25">
      <c r="A52" s="2" t="str">
        <f t="shared" si="0"/>
        <v>8男10</v>
      </c>
      <c r="B52" s="5">
        <v>8</v>
      </c>
      <c r="C52" s="4" t="s">
        <v>14</v>
      </c>
      <c r="D52" s="4">
        <v>10</v>
      </c>
      <c r="E52" s="4">
        <v>2351</v>
      </c>
    </row>
    <row r="53" spans="1:5" ht="14.25">
      <c r="A53" s="2" t="str">
        <f t="shared" si="0"/>
        <v>8女3</v>
      </c>
      <c r="B53" s="5">
        <v>8</v>
      </c>
      <c r="C53" s="4" t="s">
        <v>15</v>
      </c>
      <c r="D53" s="4">
        <v>3</v>
      </c>
      <c r="E53" s="4">
        <v>797</v>
      </c>
    </row>
    <row r="54" spans="1:5" ht="14.25">
      <c r="A54" s="2" t="str">
        <f t="shared" si="0"/>
        <v>8女5</v>
      </c>
      <c r="B54" s="5">
        <v>8</v>
      </c>
      <c r="C54" s="4" t="s">
        <v>15</v>
      </c>
      <c r="D54" s="4">
        <v>5</v>
      </c>
      <c r="E54" s="4">
        <v>1286</v>
      </c>
    </row>
    <row r="55" spans="1:5" ht="14.25">
      <c r="A55" s="2" t="str">
        <f t="shared" si="0"/>
        <v>8女10</v>
      </c>
      <c r="B55" s="5">
        <v>8</v>
      </c>
      <c r="C55" s="4" t="s">
        <v>15</v>
      </c>
      <c r="D55" s="4">
        <v>10</v>
      </c>
      <c r="E55" s="4">
        <v>2344</v>
      </c>
    </row>
    <row r="56" spans="1:5" ht="14.25">
      <c r="A56" s="2" t="str">
        <f t="shared" si="0"/>
        <v>9男3</v>
      </c>
      <c r="B56" s="5">
        <v>9</v>
      </c>
      <c r="C56" s="4" t="s">
        <v>14</v>
      </c>
      <c r="D56" s="4">
        <v>3</v>
      </c>
      <c r="E56" s="6">
        <v>795</v>
      </c>
    </row>
    <row r="57" spans="1:5" ht="14.25">
      <c r="A57" s="2" t="str">
        <f t="shared" si="0"/>
        <v>9男5</v>
      </c>
      <c r="B57" s="5">
        <v>9</v>
      </c>
      <c r="C57" s="4" t="s">
        <v>14</v>
      </c>
      <c r="D57" s="4">
        <v>5</v>
      </c>
      <c r="E57" s="4">
        <v>1282</v>
      </c>
    </row>
    <row r="58" spans="1:5" ht="14.25">
      <c r="A58" s="2" t="str">
        <f t="shared" si="0"/>
        <v>9男10</v>
      </c>
      <c r="B58" s="5">
        <v>9</v>
      </c>
      <c r="C58" s="4" t="s">
        <v>14</v>
      </c>
      <c r="D58" s="4">
        <v>10</v>
      </c>
      <c r="E58" s="4">
        <v>2334</v>
      </c>
    </row>
    <row r="59" spans="1:5" ht="14.25">
      <c r="A59" s="2" t="str">
        <f t="shared" si="0"/>
        <v>9女3</v>
      </c>
      <c r="B59" s="5">
        <v>9</v>
      </c>
      <c r="C59" s="4" t="s">
        <v>15</v>
      </c>
      <c r="D59" s="4">
        <v>3</v>
      </c>
      <c r="E59" s="4">
        <v>792</v>
      </c>
    </row>
    <row r="60" spans="1:5" ht="14.25">
      <c r="A60" s="2" t="str">
        <f t="shared" si="0"/>
        <v>9女5</v>
      </c>
      <c r="B60" s="5">
        <v>9</v>
      </c>
      <c r="C60" s="4" t="s">
        <v>15</v>
      </c>
      <c r="D60" s="4">
        <v>5</v>
      </c>
      <c r="E60" s="4">
        <v>1276</v>
      </c>
    </row>
    <row r="61" spans="1:5" ht="14.25">
      <c r="A61" s="2" t="str">
        <f t="shared" si="0"/>
        <v>9女10</v>
      </c>
      <c r="B61" s="5">
        <v>9</v>
      </c>
      <c r="C61" s="4" t="s">
        <v>15</v>
      </c>
      <c r="D61" s="4">
        <v>10</v>
      </c>
      <c r="E61" s="4">
        <v>2326</v>
      </c>
    </row>
    <row r="62" spans="1:5" ht="14.25">
      <c r="A62" s="2" t="str">
        <f t="shared" si="0"/>
        <v>10男3</v>
      </c>
      <c r="B62" s="5">
        <v>10</v>
      </c>
      <c r="C62" s="4" t="s">
        <v>14</v>
      </c>
      <c r="D62" s="4">
        <v>3</v>
      </c>
      <c r="E62" s="6">
        <v>790</v>
      </c>
    </row>
    <row r="63" spans="1:5" ht="14.25">
      <c r="A63" s="2" t="str">
        <f t="shared" si="0"/>
        <v>10男5</v>
      </c>
      <c r="B63" s="5">
        <v>10</v>
      </c>
      <c r="C63" s="4" t="s">
        <v>14</v>
      </c>
      <c r="D63" s="4">
        <v>5</v>
      </c>
      <c r="E63" s="4">
        <v>1272</v>
      </c>
    </row>
    <row r="64" spans="1:5" ht="14.25">
      <c r="A64" s="2" t="str">
        <f t="shared" si="0"/>
        <v>10男10</v>
      </c>
      <c r="B64" s="5">
        <v>10</v>
      </c>
      <c r="C64" s="4" t="s">
        <v>14</v>
      </c>
      <c r="D64" s="4">
        <v>10</v>
      </c>
      <c r="E64" s="4">
        <v>2316</v>
      </c>
    </row>
    <row r="65" spans="1:5" ht="14.25">
      <c r="A65" s="2" t="str">
        <f t="shared" si="0"/>
        <v>10女3</v>
      </c>
      <c r="B65" s="5">
        <v>10</v>
      </c>
      <c r="C65" s="4" t="s">
        <v>15</v>
      </c>
      <c r="D65" s="4">
        <v>3</v>
      </c>
      <c r="E65" s="4">
        <v>786</v>
      </c>
    </row>
    <row r="66" spans="1:5" ht="14.25">
      <c r="A66" s="2" t="str">
        <f t="shared" si="0"/>
        <v>10女5</v>
      </c>
      <c r="B66" s="5">
        <v>10</v>
      </c>
      <c r="C66" s="4" t="s">
        <v>15</v>
      </c>
      <c r="D66" s="4">
        <v>5</v>
      </c>
      <c r="E66" s="4">
        <v>1267</v>
      </c>
    </row>
    <row r="67" spans="1:5" ht="14.25">
      <c r="A67" s="2" t="str">
        <f t="shared" ref="A67:A130" si="1">B67&amp;C67&amp;D67</f>
        <v>10女10</v>
      </c>
      <c r="B67" s="5">
        <v>10</v>
      </c>
      <c r="C67" s="4" t="s">
        <v>15</v>
      </c>
      <c r="D67" s="4">
        <v>10</v>
      </c>
      <c r="E67" s="4">
        <v>2308</v>
      </c>
    </row>
    <row r="68" spans="1:5" ht="14.25">
      <c r="A68" s="2" t="str">
        <f t="shared" si="1"/>
        <v>11男3</v>
      </c>
      <c r="B68" s="5">
        <v>11</v>
      </c>
      <c r="C68" s="4" t="s">
        <v>14</v>
      </c>
      <c r="D68" s="4">
        <v>3</v>
      </c>
      <c r="E68" s="6">
        <v>784</v>
      </c>
    </row>
    <row r="69" spans="1:5" ht="14.25">
      <c r="A69" s="2" t="str">
        <f t="shared" si="1"/>
        <v>11男5</v>
      </c>
      <c r="B69" s="5">
        <v>11</v>
      </c>
      <c r="C69" s="4" t="s">
        <v>14</v>
      </c>
      <c r="D69" s="4">
        <v>5</v>
      </c>
      <c r="E69" s="4">
        <v>1263</v>
      </c>
    </row>
    <row r="70" spans="1:5" ht="14.25">
      <c r="A70" s="2" t="str">
        <f t="shared" si="1"/>
        <v>11男10</v>
      </c>
      <c r="B70" s="5">
        <v>11</v>
      </c>
      <c r="C70" s="4" t="s">
        <v>14</v>
      </c>
      <c r="D70" s="4">
        <v>10</v>
      </c>
      <c r="E70" s="4">
        <v>2297</v>
      </c>
    </row>
    <row r="71" spans="1:5" ht="14.25">
      <c r="A71" s="2" t="str">
        <f t="shared" si="1"/>
        <v>11女3</v>
      </c>
      <c r="B71" s="5">
        <v>11</v>
      </c>
      <c r="C71" s="4" t="s">
        <v>15</v>
      </c>
      <c r="D71" s="4">
        <v>3</v>
      </c>
      <c r="E71" s="4">
        <v>780</v>
      </c>
    </row>
    <row r="72" spans="1:5" ht="14.25">
      <c r="A72" s="2" t="str">
        <f t="shared" si="1"/>
        <v>11女5</v>
      </c>
      <c r="B72" s="5">
        <v>11</v>
      </c>
      <c r="C72" s="4" t="s">
        <v>15</v>
      </c>
      <c r="D72" s="4">
        <v>5</v>
      </c>
      <c r="E72" s="4">
        <v>1257</v>
      </c>
    </row>
    <row r="73" spans="1:5" ht="14.25">
      <c r="A73" s="2" t="str">
        <f t="shared" si="1"/>
        <v>11女10</v>
      </c>
      <c r="B73" s="5">
        <v>11</v>
      </c>
      <c r="C73" s="4" t="s">
        <v>15</v>
      </c>
      <c r="D73" s="4">
        <v>10</v>
      </c>
      <c r="E73" s="4">
        <v>2290</v>
      </c>
    </row>
    <row r="74" spans="1:5" ht="14.25">
      <c r="A74" s="2" t="str">
        <f t="shared" si="1"/>
        <v>12男3</v>
      </c>
      <c r="B74" s="5">
        <v>12</v>
      </c>
      <c r="C74" s="4" t="s">
        <v>14</v>
      </c>
      <c r="D74" s="4">
        <v>3</v>
      </c>
      <c r="E74" s="6">
        <v>778</v>
      </c>
    </row>
    <row r="75" spans="1:5" ht="14.25">
      <c r="A75" s="2" t="str">
        <f t="shared" si="1"/>
        <v>12男5</v>
      </c>
      <c r="B75" s="5">
        <v>12</v>
      </c>
      <c r="C75" s="4" t="s">
        <v>14</v>
      </c>
      <c r="D75" s="4">
        <v>5</v>
      </c>
      <c r="E75" s="4">
        <v>1253</v>
      </c>
    </row>
    <row r="76" spans="1:5" ht="14.25">
      <c r="A76" s="2" t="str">
        <f t="shared" si="1"/>
        <v>12男10</v>
      </c>
      <c r="B76" s="5">
        <v>12</v>
      </c>
      <c r="C76" s="4" t="s">
        <v>14</v>
      </c>
      <c r="D76" s="4">
        <v>10</v>
      </c>
      <c r="E76" s="4">
        <v>2278</v>
      </c>
    </row>
    <row r="77" spans="1:5" ht="14.25">
      <c r="A77" s="2" t="str">
        <f t="shared" si="1"/>
        <v>12女3</v>
      </c>
      <c r="B77" s="5">
        <v>12</v>
      </c>
      <c r="C77" s="4" t="s">
        <v>15</v>
      </c>
      <c r="D77" s="4">
        <v>3</v>
      </c>
      <c r="E77" s="4">
        <v>774</v>
      </c>
    </row>
    <row r="78" spans="1:5" ht="14.25">
      <c r="A78" s="2" t="str">
        <f t="shared" si="1"/>
        <v>12女5</v>
      </c>
      <c r="B78" s="5">
        <v>12</v>
      </c>
      <c r="C78" s="4" t="s">
        <v>15</v>
      </c>
      <c r="D78" s="4">
        <v>5</v>
      </c>
      <c r="E78" s="4">
        <v>1247</v>
      </c>
    </row>
    <row r="79" spans="1:5" ht="14.25">
      <c r="A79" s="2" t="str">
        <f t="shared" si="1"/>
        <v>12女10</v>
      </c>
      <c r="B79" s="5">
        <v>12</v>
      </c>
      <c r="C79" s="4" t="s">
        <v>15</v>
      </c>
      <c r="D79" s="4">
        <v>10</v>
      </c>
      <c r="E79" s="4">
        <v>2271</v>
      </c>
    </row>
    <row r="80" spans="1:5" ht="14.25">
      <c r="A80" s="2" t="str">
        <f t="shared" si="1"/>
        <v>13男3</v>
      </c>
      <c r="B80" s="5">
        <v>13</v>
      </c>
      <c r="C80" s="4" t="s">
        <v>14</v>
      </c>
      <c r="D80" s="4">
        <v>3</v>
      </c>
      <c r="E80" s="6">
        <v>771</v>
      </c>
    </row>
    <row r="81" spans="1:5" ht="14.25">
      <c r="A81" s="2" t="str">
        <f t="shared" si="1"/>
        <v>13男5</v>
      </c>
      <c r="B81" s="5">
        <v>13</v>
      </c>
      <c r="C81" s="4" t="s">
        <v>14</v>
      </c>
      <c r="D81" s="4">
        <v>5</v>
      </c>
      <c r="E81" s="4">
        <v>1242</v>
      </c>
    </row>
    <row r="82" spans="1:5" ht="14.25">
      <c r="A82" s="2" t="str">
        <f t="shared" si="1"/>
        <v>13男10</v>
      </c>
      <c r="B82" s="5">
        <v>13</v>
      </c>
      <c r="C82" s="4" t="s">
        <v>14</v>
      </c>
      <c r="D82" s="4">
        <v>10</v>
      </c>
      <c r="E82" s="4">
        <v>2259</v>
      </c>
    </row>
    <row r="83" spans="1:5" ht="14.25">
      <c r="A83" s="2" t="str">
        <f t="shared" si="1"/>
        <v>13女3</v>
      </c>
      <c r="B83" s="5">
        <v>13</v>
      </c>
      <c r="C83" s="4" t="s">
        <v>15</v>
      </c>
      <c r="D83" s="4">
        <v>3</v>
      </c>
      <c r="E83" s="4">
        <v>768</v>
      </c>
    </row>
    <row r="84" spans="1:5" ht="14.25">
      <c r="A84" s="2" t="str">
        <f t="shared" si="1"/>
        <v>13女5</v>
      </c>
      <c r="B84" s="5">
        <v>13</v>
      </c>
      <c r="C84" s="4" t="s">
        <v>15</v>
      </c>
      <c r="D84" s="4">
        <v>5</v>
      </c>
      <c r="E84" s="4">
        <v>1237</v>
      </c>
    </row>
    <row r="85" spans="1:5" ht="14.25">
      <c r="A85" s="2" t="str">
        <f t="shared" si="1"/>
        <v>13女10</v>
      </c>
      <c r="B85" s="5">
        <v>13</v>
      </c>
      <c r="C85" s="4" t="s">
        <v>15</v>
      </c>
      <c r="D85" s="4">
        <v>10</v>
      </c>
      <c r="E85" s="4">
        <v>2251</v>
      </c>
    </row>
    <row r="86" spans="1:5" ht="14.25">
      <c r="A86" s="2" t="str">
        <f t="shared" si="1"/>
        <v>14男3</v>
      </c>
      <c r="B86" s="5">
        <v>14</v>
      </c>
      <c r="C86" s="4" t="s">
        <v>14</v>
      </c>
      <c r="D86" s="4">
        <v>3</v>
      </c>
      <c r="E86" s="6">
        <v>765</v>
      </c>
    </row>
    <row r="87" spans="1:5" ht="14.25">
      <c r="A87" s="2" t="str">
        <f t="shared" si="1"/>
        <v>14男5</v>
      </c>
      <c r="B87" s="5">
        <v>14</v>
      </c>
      <c r="C87" s="4" t="s">
        <v>14</v>
      </c>
      <c r="D87" s="4">
        <v>5</v>
      </c>
      <c r="E87" s="4">
        <v>1232</v>
      </c>
    </row>
    <row r="88" spans="1:5" ht="14.25">
      <c r="A88" s="2" t="str">
        <f t="shared" si="1"/>
        <v>14男10</v>
      </c>
      <c r="B88" s="5">
        <v>14</v>
      </c>
      <c r="C88" s="4" t="s">
        <v>14</v>
      </c>
      <c r="D88" s="4">
        <v>10</v>
      </c>
      <c r="E88" s="4">
        <v>2238</v>
      </c>
    </row>
    <row r="89" spans="1:5" ht="14.25">
      <c r="A89" s="2" t="str">
        <f t="shared" si="1"/>
        <v>14女3</v>
      </c>
      <c r="B89" s="5">
        <v>14</v>
      </c>
      <c r="C89" s="4" t="s">
        <v>15</v>
      </c>
      <c r="D89" s="4">
        <v>3</v>
      </c>
      <c r="E89" s="4">
        <v>761</v>
      </c>
    </row>
    <row r="90" spans="1:5" ht="14.25">
      <c r="A90" s="2" t="str">
        <f t="shared" si="1"/>
        <v>14女5</v>
      </c>
      <c r="B90" s="5">
        <v>14</v>
      </c>
      <c r="C90" s="4" t="s">
        <v>15</v>
      </c>
      <c r="D90" s="4">
        <v>5</v>
      </c>
      <c r="E90" s="4">
        <v>1226</v>
      </c>
    </row>
    <row r="91" spans="1:5" ht="14.25">
      <c r="A91" s="2" t="str">
        <f t="shared" si="1"/>
        <v>14女10</v>
      </c>
      <c r="B91" s="5">
        <v>14</v>
      </c>
      <c r="C91" s="4" t="s">
        <v>15</v>
      </c>
      <c r="D91" s="4">
        <v>10</v>
      </c>
      <c r="E91" s="4">
        <v>2230</v>
      </c>
    </row>
    <row r="92" spans="1:5" ht="14.25">
      <c r="A92" s="2" t="str">
        <f t="shared" si="1"/>
        <v>15男3</v>
      </c>
      <c r="B92" s="5">
        <v>15</v>
      </c>
      <c r="C92" s="4" t="s">
        <v>14</v>
      </c>
      <c r="D92" s="4">
        <v>3</v>
      </c>
      <c r="E92" s="6">
        <v>758</v>
      </c>
    </row>
    <row r="93" spans="1:5" ht="14.25">
      <c r="A93" s="2" t="str">
        <f t="shared" si="1"/>
        <v>15男5</v>
      </c>
      <c r="B93" s="5">
        <v>15</v>
      </c>
      <c r="C93" s="4" t="s">
        <v>14</v>
      </c>
      <c r="D93" s="4">
        <v>5</v>
      </c>
      <c r="E93" s="4">
        <v>1221</v>
      </c>
    </row>
    <row r="94" spans="1:5" ht="14.25">
      <c r="A94" s="2" t="str">
        <f t="shared" si="1"/>
        <v>15男10</v>
      </c>
      <c r="B94" s="5">
        <v>15</v>
      </c>
      <c r="C94" s="4" t="s">
        <v>14</v>
      </c>
      <c r="D94" s="4">
        <v>10</v>
      </c>
      <c r="E94" s="4">
        <v>2218</v>
      </c>
    </row>
    <row r="95" spans="1:5" ht="14.25">
      <c r="A95" s="2" t="str">
        <f t="shared" si="1"/>
        <v>15女3</v>
      </c>
      <c r="B95" s="5">
        <v>15</v>
      </c>
      <c r="C95" s="4" t="s">
        <v>15</v>
      </c>
      <c r="D95" s="4">
        <v>3</v>
      </c>
      <c r="E95" s="4">
        <v>754</v>
      </c>
    </row>
    <row r="96" spans="1:5" ht="14.25">
      <c r="A96" s="2" t="str">
        <f t="shared" si="1"/>
        <v>15女5</v>
      </c>
      <c r="B96" s="5">
        <v>15</v>
      </c>
      <c r="C96" s="4" t="s">
        <v>15</v>
      </c>
      <c r="D96" s="4">
        <v>5</v>
      </c>
      <c r="E96" s="4">
        <v>1215</v>
      </c>
    </row>
    <row r="97" spans="1:5" ht="14.25">
      <c r="A97" s="2" t="str">
        <f t="shared" si="1"/>
        <v>15女10</v>
      </c>
      <c r="B97" s="5">
        <v>15</v>
      </c>
      <c r="C97" s="4" t="s">
        <v>15</v>
      </c>
      <c r="D97" s="4">
        <v>10</v>
      </c>
      <c r="E97" s="4">
        <v>2209</v>
      </c>
    </row>
    <row r="98" spans="1:5" ht="14.25">
      <c r="A98" s="2" t="str">
        <f t="shared" si="1"/>
        <v>16男3</v>
      </c>
      <c r="B98" s="5">
        <v>16</v>
      </c>
      <c r="C98" s="4" t="s">
        <v>14</v>
      </c>
      <c r="D98" s="4">
        <v>3</v>
      </c>
      <c r="E98" s="6">
        <v>751</v>
      </c>
    </row>
    <row r="99" spans="1:5" ht="14.25">
      <c r="A99" s="2" t="str">
        <f t="shared" si="1"/>
        <v>16男5</v>
      </c>
      <c r="B99" s="5">
        <v>16</v>
      </c>
      <c r="C99" s="4" t="s">
        <v>14</v>
      </c>
      <c r="D99" s="4">
        <v>5</v>
      </c>
      <c r="E99" s="4">
        <v>1210</v>
      </c>
    </row>
    <row r="100" spans="1:5" ht="14.25">
      <c r="A100" s="2" t="str">
        <f t="shared" si="1"/>
        <v>16男10</v>
      </c>
      <c r="B100" s="5">
        <v>16</v>
      </c>
      <c r="C100" s="4" t="s">
        <v>14</v>
      </c>
      <c r="D100" s="4">
        <v>10</v>
      </c>
      <c r="E100" s="4">
        <v>2196</v>
      </c>
    </row>
    <row r="101" spans="1:5" ht="14.25">
      <c r="A101" s="2" t="str">
        <f t="shared" si="1"/>
        <v>16女3</v>
      </c>
      <c r="B101" s="5">
        <v>16</v>
      </c>
      <c r="C101" s="4" t="s">
        <v>15</v>
      </c>
      <c r="D101" s="4">
        <v>3</v>
      </c>
      <c r="E101" s="4">
        <v>748</v>
      </c>
    </row>
    <row r="102" spans="1:5" ht="14.25">
      <c r="A102" s="2" t="str">
        <f t="shared" si="1"/>
        <v>16女5</v>
      </c>
      <c r="B102" s="5">
        <v>16</v>
      </c>
      <c r="C102" s="4" t="s">
        <v>15</v>
      </c>
      <c r="D102" s="4">
        <v>5</v>
      </c>
      <c r="E102" s="4">
        <v>1204</v>
      </c>
    </row>
    <row r="103" spans="1:5" ht="14.25">
      <c r="A103" s="2" t="str">
        <f t="shared" si="1"/>
        <v>16女10</v>
      </c>
      <c r="B103" s="5">
        <v>16</v>
      </c>
      <c r="C103" s="4" t="s">
        <v>15</v>
      </c>
      <c r="D103" s="4">
        <v>10</v>
      </c>
      <c r="E103" s="4">
        <v>2188</v>
      </c>
    </row>
    <row r="104" spans="1:5" ht="14.25">
      <c r="A104" s="2" t="str">
        <f t="shared" si="1"/>
        <v>17男3</v>
      </c>
      <c r="B104" s="5">
        <v>17</v>
      </c>
      <c r="C104" s="4" t="s">
        <v>14</v>
      </c>
      <c r="D104" s="4">
        <v>3</v>
      </c>
      <c r="E104" s="6">
        <v>744</v>
      </c>
    </row>
    <row r="105" spans="1:5" ht="14.25">
      <c r="A105" s="2" t="str">
        <f t="shared" si="1"/>
        <v>17男5</v>
      </c>
      <c r="B105" s="5">
        <v>17</v>
      </c>
      <c r="C105" s="4" t="s">
        <v>14</v>
      </c>
      <c r="D105" s="4">
        <v>5</v>
      </c>
      <c r="E105" s="4">
        <v>1198</v>
      </c>
    </row>
    <row r="106" spans="1:5" ht="14.25">
      <c r="A106" s="2" t="str">
        <f t="shared" si="1"/>
        <v>17男10</v>
      </c>
      <c r="B106" s="5">
        <v>17</v>
      </c>
      <c r="C106" s="4" t="s">
        <v>14</v>
      </c>
      <c r="D106" s="4">
        <v>10</v>
      </c>
      <c r="E106" s="4">
        <v>2174</v>
      </c>
    </row>
    <row r="107" spans="1:5" ht="14.25">
      <c r="A107" s="2" t="str">
        <f t="shared" si="1"/>
        <v>17女3</v>
      </c>
      <c r="B107" s="5">
        <v>17</v>
      </c>
      <c r="C107" s="4" t="s">
        <v>15</v>
      </c>
      <c r="D107" s="4">
        <v>3</v>
      </c>
      <c r="E107" s="4">
        <v>740</v>
      </c>
    </row>
    <row r="108" spans="1:5" ht="14.25">
      <c r="A108" s="2" t="str">
        <f t="shared" si="1"/>
        <v>17女5</v>
      </c>
      <c r="B108" s="5">
        <v>17</v>
      </c>
      <c r="C108" s="4" t="s">
        <v>15</v>
      </c>
      <c r="D108" s="4">
        <v>5</v>
      </c>
      <c r="E108" s="4">
        <v>1192</v>
      </c>
    </row>
    <row r="109" spans="1:5" ht="14.25">
      <c r="A109" s="2" t="str">
        <f t="shared" si="1"/>
        <v>17女10</v>
      </c>
      <c r="B109" s="5">
        <v>17</v>
      </c>
      <c r="C109" s="4" t="s">
        <v>15</v>
      </c>
      <c r="D109" s="4">
        <v>10</v>
      </c>
      <c r="E109" s="4">
        <v>2165</v>
      </c>
    </row>
    <row r="110" spans="1:5" ht="14.25">
      <c r="A110" s="2" t="str">
        <f t="shared" si="1"/>
        <v>18男3</v>
      </c>
      <c r="B110" s="5">
        <v>18</v>
      </c>
      <c r="C110" s="4" t="s">
        <v>14</v>
      </c>
      <c r="D110" s="4">
        <v>3</v>
      </c>
      <c r="E110" s="6">
        <v>737</v>
      </c>
    </row>
    <row r="111" spans="1:5" ht="14.25">
      <c r="A111" s="2" t="str">
        <f t="shared" si="1"/>
        <v>18男5</v>
      </c>
      <c r="B111" s="5">
        <v>18</v>
      </c>
      <c r="C111" s="4" t="s">
        <v>14</v>
      </c>
      <c r="D111" s="4">
        <v>5</v>
      </c>
      <c r="E111" s="4">
        <v>1186</v>
      </c>
    </row>
    <row r="112" spans="1:5" ht="14.25">
      <c r="A112" s="2" t="str">
        <f t="shared" si="1"/>
        <v>18男10</v>
      </c>
      <c r="B112" s="5">
        <v>18</v>
      </c>
      <c r="C112" s="4" t="s">
        <v>14</v>
      </c>
      <c r="D112" s="4">
        <v>10</v>
      </c>
      <c r="E112" s="4">
        <v>2151</v>
      </c>
    </row>
    <row r="113" spans="1:5" ht="14.25">
      <c r="A113" s="2" t="str">
        <f t="shared" si="1"/>
        <v>18女3</v>
      </c>
      <c r="B113" s="5">
        <v>18</v>
      </c>
      <c r="C113" s="4" t="s">
        <v>15</v>
      </c>
      <c r="D113" s="4">
        <v>3</v>
      </c>
      <c r="E113" s="4">
        <v>733</v>
      </c>
    </row>
    <row r="114" spans="1:5" ht="14.25">
      <c r="A114" s="2" t="str">
        <f t="shared" si="1"/>
        <v>18女5</v>
      </c>
      <c r="B114" s="5">
        <v>18</v>
      </c>
      <c r="C114" s="4" t="s">
        <v>15</v>
      </c>
      <c r="D114" s="4">
        <v>5</v>
      </c>
      <c r="E114" s="4">
        <v>1180</v>
      </c>
    </row>
    <row r="115" spans="1:5" ht="14.25">
      <c r="A115" s="2" t="str">
        <f t="shared" si="1"/>
        <v>18女10</v>
      </c>
      <c r="B115" s="5">
        <v>18</v>
      </c>
      <c r="C115" s="4" t="s">
        <v>15</v>
      </c>
      <c r="D115" s="4">
        <v>10</v>
      </c>
      <c r="E115" s="4">
        <v>2142</v>
      </c>
    </row>
    <row r="116" spans="1:5" ht="14.25">
      <c r="A116" s="2" t="str">
        <f t="shared" si="1"/>
        <v>19男3</v>
      </c>
      <c r="B116" s="5">
        <v>19</v>
      </c>
      <c r="C116" s="4" t="s">
        <v>14</v>
      </c>
      <c r="D116" s="4">
        <v>3</v>
      </c>
      <c r="E116" s="6">
        <v>730</v>
      </c>
    </row>
    <row r="117" spans="1:5" ht="14.25">
      <c r="A117" s="2" t="str">
        <f t="shared" si="1"/>
        <v>19男5</v>
      </c>
      <c r="B117" s="5">
        <v>19</v>
      </c>
      <c r="C117" s="4" t="s">
        <v>14</v>
      </c>
      <c r="D117" s="4">
        <v>5</v>
      </c>
      <c r="E117" s="4">
        <v>1174</v>
      </c>
    </row>
    <row r="118" spans="1:5" ht="14.25">
      <c r="A118" s="2" t="str">
        <f t="shared" si="1"/>
        <v>19男10</v>
      </c>
      <c r="B118" s="5">
        <v>19</v>
      </c>
      <c r="C118" s="4" t="s">
        <v>14</v>
      </c>
      <c r="D118" s="4">
        <v>10</v>
      </c>
      <c r="E118" s="4">
        <v>2128</v>
      </c>
    </row>
    <row r="119" spans="1:5" ht="14.25">
      <c r="A119" s="2" t="str">
        <f t="shared" si="1"/>
        <v>19女3</v>
      </c>
      <c r="B119" s="5">
        <v>19</v>
      </c>
      <c r="C119" s="4" t="s">
        <v>15</v>
      </c>
      <c r="D119" s="4">
        <v>3</v>
      </c>
      <c r="E119" s="4">
        <v>726</v>
      </c>
    </row>
    <row r="120" spans="1:5" ht="14.25">
      <c r="A120" s="2" t="str">
        <f t="shared" si="1"/>
        <v>19女5</v>
      </c>
      <c r="B120" s="5">
        <v>19</v>
      </c>
      <c r="C120" s="4" t="s">
        <v>15</v>
      </c>
      <c r="D120" s="4">
        <v>5</v>
      </c>
      <c r="E120" s="4">
        <v>1168</v>
      </c>
    </row>
    <row r="121" spans="1:5" ht="14.25">
      <c r="A121" s="2" t="str">
        <f t="shared" si="1"/>
        <v>19女10</v>
      </c>
      <c r="B121" s="5">
        <v>19</v>
      </c>
      <c r="C121" s="4" t="s">
        <v>15</v>
      </c>
      <c r="D121" s="4">
        <v>10</v>
      </c>
      <c r="E121" s="4">
        <v>2119</v>
      </c>
    </row>
    <row r="122" spans="1:5" ht="14.25">
      <c r="A122" s="2" t="str">
        <f t="shared" si="1"/>
        <v>20男3</v>
      </c>
      <c r="B122" s="5">
        <v>20</v>
      </c>
      <c r="C122" s="4" t="s">
        <v>14</v>
      </c>
      <c r="D122" s="4">
        <v>3</v>
      </c>
      <c r="E122" s="6">
        <v>722</v>
      </c>
    </row>
    <row r="123" spans="1:5" ht="14.25">
      <c r="A123" s="2" t="str">
        <f t="shared" si="1"/>
        <v>20男5</v>
      </c>
      <c r="B123" s="5">
        <v>20</v>
      </c>
      <c r="C123" s="4" t="s">
        <v>14</v>
      </c>
      <c r="D123" s="4">
        <v>5</v>
      </c>
      <c r="E123" s="4">
        <v>1161</v>
      </c>
    </row>
    <row r="124" spans="1:5" ht="14.25">
      <c r="A124" s="2" t="str">
        <f t="shared" si="1"/>
        <v>20男10</v>
      </c>
      <c r="B124" s="5">
        <v>20</v>
      </c>
      <c r="C124" s="4" t="s">
        <v>14</v>
      </c>
      <c r="D124" s="4">
        <v>10</v>
      </c>
      <c r="E124" s="4">
        <v>2103</v>
      </c>
    </row>
    <row r="125" spans="1:5" ht="14.25">
      <c r="A125" s="2" t="str">
        <f t="shared" si="1"/>
        <v>20女3</v>
      </c>
      <c r="B125" s="5">
        <v>20</v>
      </c>
      <c r="C125" s="4" t="s">
        <v>15</v>
      </c>
      <c r="D125" s="4">
        <v>3</v>
      </c>
      <c r="E125" s="4">
        <v>718</v>
      </c>
    </row>
    <row r="126" spans="1:5" ht="14.25">
      <c r="A126" s="2" t="str">
        <f t="shared" si="1"/>
        <v>20女5</v>
      </c>
      <c r="B126" s="5">
        <v>20</v>
      </c>
      <c r="C126" s="4" t="s">
        <v>15</v>
      </c>
      <c r="D126" s="4">
        <v>5</v>
      </c>
      <c r="E126" s="4">
        <v>1155</v>
      </c>
    </row>
    <row r="127" spans="1:5" ht="14.25">
      <c r="A127" s="2" t="str">
        <f t="shared" si="1"/>
        <v>20女10</v>
      </c>
      <c r="B127" s="5">
        <v>20</v>
      </c>
      <c r="C127" s="4" t="s">
        <v>15</v>
      </c>
      <c r="D127" s="4">
        <v>10</v>
      </c>
      <c r="E127" s="4">
        <v>2094</v>
      </c>
    </row>
    <row r="128" spans="1:5" ht="14.25">
      <c r="A128" s="2" t="str">
        <f t="shared" si="1"/>
        <v>21男3</v>
      </c>
      <c r="B128" s="5">
        <v>21</v>
      </c>
      <c r="C128" s="4" t="s">
        <v>14</v>
      </c>
      <c r="D128" s="4">
        <v>3</v>
      </c>
      <c r="E128" s="6">
        <v>714</v>
      </c>
    </row>
    <row r="129" spans="1:5" ht="14.25">
      <c r="A129" s="2" t="str">
        <f t="shared" si="1"/>
        <v>21男5</v>
      </c>
      <c r="B129" s="5">
        <v>21</v>
      </c>
      <c r="C129" s="4" t="s">
        <v>14</v>
      </c>
      <c r="D129" s="4">
        <v>5</v>
      </c>
      <c r="E129" s="4">
        <v>1148</v>
      </c>
    </row>
    <row r="130" spans="1:5" ht="14.25">
      <c r="A130" s="2" t="str">
        <f t="shared" si="1"/>
        <v>21男10</v>
      </c>
      <c r="B130" s="5">
        <v>21</v>
      </c>
      <c r="C130" s="4" t="s">
        <v>14</v>
      </c>
      <c r="D130" s="4">
        <v>10</v>
      </c>
      <c r="E130" s="4">
        <v>2078</v>
      </c>
    </row>
    <row r="131" spans="1:5" ht="14.25">
      <c r="A131" s="2" t="str">
        <f t="shared" ref="A131:A194" si="2">B131&amp;C131&amp;D131</f>
        <v>21女3</v>
      </c>
      <c r="B131" s="5">
        <v>21</v>
      </c>
      <c r="C131" s="4" t="s">
        <v>15</v>
      </c>
      <c r="D131" s="4">
        <v>3</v>
      </c>
      <c r="E131" s="4">
        <v>710</v>
      </c>
    </row>
    <row r="132" spans="1:5" ht="14.25">
      <c r="A132" s="2" t="str">
        <f t="shared" si="2"/>
        <v>21女5</v>
      </c>
      <c r="B132" s="5">
        <v>21</v>
      </c>
      <c r="C132" s="4" t="s">
        <v>15</v>
      </c>
      <c r="D132" s="4">
        <v>5</v>
      </c>
      <c r="E132" s="4">
        <v>1142</v>
      </c>
    </row>
    <row r="133" spans="1:5" ht="14.25">
      <c r="A133" s="2" t="str">
        <f t="shared" si="2"/>
        <v>21女10</v>
      </c>
      <c r="B133" s="5">
        <v>21</v>
      </c>
      <c r="C133" s="4" t="s">
        <v>15</v>
      </c>
      <c r="D133" s="4">
        <v>10</v>
      </c>
      <c r="E133" s="4">
        <v>2069</v>
      </c>
    </row>
    <row r="134" spans="1:5" ht="14.25">
      <c r="A134" s="2" t="str">
        <f t="shared" si="2"/>
        <v>22男3</v>
      </c>
      <c r="B134" s="5">
        <v>22</v>
      </c>
      <c r="C134" s="4" t="s">
        <v>14</v>
      </c>
      <c r="D134" s="4">
        <v>3</v>
      </c>
      <c r="E134" s="6">
        <v>706</v>
      </c>
    </row>
    <row r="135" spans="1:5" ht="14.25">
      <c r="A135" s="2" t="str">
        <f t="shared" si="2"/>
        <v>22男5</v>
      </c>
      <c r="B135" s="5">
        <v>22</v>
      </c>
      <c r="C135" s="4" t="s">
        <v>14</v>
      </c>
      <c r="D135" s="4">
        <v>5</v>
      </c>
      <c r="E135" s="4">
        <v>1135</v>
      </c>
    </row>
    <row r="136" spans="1:5" ht="14.25">
      <c r="A136" s="2" t="str">
        <f t="shared" si="2"/>
        <v>22男10</v>
      </c>
      <c r="B136" s="5">
        <v>22</v>
      </c>
      <c r="C136" s="4" t="s">
        <v>14</v>
      </c>
      <c r="D136" s="4">
        <v>10</v>
      </c>
      <c r="E136" s="4">
        <v>2053</v>
      </c>
    </row>
    <row r="137" spans="1:5" ht="14.25">
      <c r="A137" s="2" t="str">
        <f t="shared" si="2"/>
        <v>22女3</v>
      </c>
      <c r="B137" s="5">
        <v>22</v>
      </c>
      <c r="C137" s="4" t="s">
        <v>15</v>
      </c>
      <c r="D137" s="4">
        <v>3</v>
      </c>
      <c r="E137" s="4">
        <v>702</v>
      </c>
    </row>
    <row r="138" spans="1:5" ht="14.25">
      <c r="A138" s="2" t="str">
        <f t="shared" si="2"/>
        <v>22女5</v>
      </c>
      <c r="B138" s="5">
        <v>22</v>
      </c>
      <c r="C138" s="4" t="s">
        <v>15</v>
      </c>
      <c r="D138" s="4">
        <v>5</v>
      </c>
      <c r="E138" s="4">
        <v>1128</v>
      </c>
    </row>
    <row r="139" spans="1:5" ht="14.25">
      <c r="A139" s="2" t="str">
        <f t="shared" si="2"/>
        <v>22女10</v>
      </c>
      <c r="B139" s="5">
        <v>22</v>
      </c>
      <c r="C139" s="4" t="s">
        <v>15</v>
      </c>
      <c r="D139" s="4">
        <v>10</v>
      </c>
      <c r="E139" s="4">
        <v>2043</v>
      </c>
    </row>
    <row r="140" spans="1:5" ht="14.25">
      <c r="A140" s="2" t="str">
        <f t="shared" si="2"/>
        <v>23男3</v>
      </c>
      <c r="B140" s="5">
        <v>23</v>
      </c>
      <c r="C140" s="4" t="s">
        <v>14</v>
      </c>
      <c r="D140" s="4">
        <v>3</v>
      </c>
      <c r="E140" s="6">
        <v>697</v>
      </c>
    </row>
    <row r="141" spans="1:5" ht="14.25">
      <c r="A141" s="2" t="str">
        <f t="shared" si="2"/>
        <v>23男5</v>
      </c>
      <c r="B141" s="5">
        <v>23</v>
      </c>
      <c r="C141" s="4" t="s">
        <v>14</v>
      </c>
      <c r="D141" s="4">
        <v>5</v>
      </c>
      <c r="E141" s="4">
        <v>1121</v>
      </c>
    </row>
    <row r="142" spans="1:5" ht="14.25">
      <c r="A142" s="2" t="str">
        <f t="shared" si="2"/>
        <v>23男10</v>
      </c>
      <c r="B142" s="5">
        <v>23</v>
      </c>
      <c r="C142" s="4" t="s">
        <v>14</v>
      </c>
      <c r="D142" s="4">
        <v>10</v>
      </c>
      <c r="E142" s="4">
        <v>2026</v>
      </c>
    </row>
    <row r="143" spans="1:5" ht="14.25">
      <c r="A143" s="2" t="str">
        <f t="shared" si="2"/>
        <v>23女3</v>
      </c>
      <c r="B143" s="5">
        <v>23</v>
      </c>
      <c r="C143" s="4" t="s">
        <v>15</v>
      </c>
      <c r="D143" s="4">
        <v>3</v>
      </c>
      <c r="E143" s="4">
        <v>693</v>
      </c>
    </row>
    <row r="144" spans="1:5" ht="14.25">
      <c r="A144" s="2" t="str">
        <f t="shared" si="2"/>
        <v>23女5</v>
      </c>
      <c r="B144" s="5">
        <v>23</v>
      </c>
      <c r="C144" s="4" t="s">
        <v>15</v>
      </c>
      <c r="D144" s="4">
        <v>5</v>
      </c>
      <c r="E144" s="4">
        <v>1115</v>
      </c>
    </row>
    <row r="145" spans="1:5" ht="14.25">
      <c r="A145" s="2" t="str">
        <f t="shared" si="2"/>
        <v>23女10</v>
      </c>
      <c r="B145" s="5">
        <v>23</v>
      </c>
      <c r="C145" s="4" t="s">
        <v>15</v>
      </c>
      <c r="D145" s="4">
        <v>10</v>
      </c>
      <c r="E145" s="4">
        <v>2017</v>
      </c>
    </row>
    <row r="146" spans="1:5" ht="14.25">
      <c r="A146" s="2" t="str">
        <f t="shared" si="2"/>
        <v>24男3</v>
      </c>
      <c r="B146" s="5">
        <v>24</v>
      </c>
      <c r="C146" s="4" t="s">
        <v>14</v>
      </c>
      <c r="D146" s="4">
        <v>3</v>
      </c>
      <c r="E146" s="6">
        <v>689</v>
      </c>
    </row>
    <row r="147" spans="1:5" ht="14.25">
      <c r="A147" s="2" t="str">
        <f t="shared" si="2"/>
        <v>24男5</v>
      </c>
      <c r="B147" s="5">
        <v>24</v>
      </c>
      <c r="C147" s="4" t="s">
        <v>14</v>
      </c>
      <c r="D147" s="4">
        <v>5</v>
      </c>
      <c r="E147" s="4">
        <v>1107</v>
      </c>
    </row>
    <row r="148" spans="1:5" ht="14.25">
      <c r="A148" s="2" t="str">
        <f t="shared" si="2"/>
        <v>24男10</v>
      </c>
      <c r="B148" s="5">
        <v>24</v>
      </c>
      <c r="C148" s="4" t="s">
        <v>14</v>
      </c>
      <c r="D148" s="4">
        <v>10</v>
      </c>
      <c r="E148" s="4">
        <v>1999</v>
      </c>
    </row>
    <row r="149" spans="1:5" ht="14.25">
      <c r="A149" s="2" t="str">
        <f t="shared" si="2"/>
        <v>24女3</v>
      </c>
      <c r="B149" s="5">
        <v>24</v>
      </c>
      <c r="C149" s="4" t="s">
        <v>15</v>
      </c>
      <c r="D149" s="4">
        <v>3</v>
      </c>
      <c r="E149" s="4">
        <v>684</v>
      </c>
    </row>
    <row r="150" spans="1:5" ht="14.25">
      <c r="A150" s="2" t="str">
        <f t="shared" si="2"/>
        <v>24女5</v>
      </c>
      <c r="B150" s="5">
        <v>24</v>
      </c>
      <c r="C150" s="4" t="s">
        <v>15</v>
      </c>
      <c r="D150" s="4">
        <v>5</v>
      </c>
      <c r="E150" s="4">
        <v>1100</v>
      </c>
    </row>
    <row r="151" spans="1:5" ht="14.25">
      <c r="A151" s="2" t="str">
        <f t="shared" si="2"/>
        <v>24女10</v>
      </c>
      <c r="B151" s="5">
        <v>24</v>
      </c>
      <c r="C151" s="4" t="s">
        <v>15</v>
      </c>
      <c r="D151" s="4">
        <v>10</v>
      </c>
      <c r="E151" s="4">
        <v>1990</v>
      </c>
    </row>
    <row r="152" spans="1:5" ht="14.25">
      <c r="A152" s="2" t="str">
        <f t="shared" si="2"/>
        <v>25男3</v>
      </c>
      <c r="B152" s="5">
        <v>25</v>
      </c>
      <c r="C152" s="4" t="s">
        <v>14</v>
      </c>
      <c r="D152" s="4">
        <v>3</v>
      </c>
      <c r="E152" s="6">
        <v>680</v>
      </c>
    </row>
    <row r="153" spans="1:5" ht="14.25">
      <c r="A153" s="2" t="str">
        <f t="shared" si="2"/>
        <v>25男5</v>
      </c>
      <c r="B153" s="5">
        <v>25</v>
      </c>
      <c r="C153" s="4" t="s">
        <v>14</v>
      </c>
      <c r="D153" s="4">
        <v>5</v>
      </c>
      <c r="E153" s="4">
        <v>1092</v>
      </c>
    </row>
    <row r="154" spans="1:5" ht="14.25">
      <c r="A154" s="2" t="str">
        <f t="shared" si="2"/>
        <v>25男10</v>
      </c>
      <c r="B154" s="5">
        <v>25</v>
      </c>
      <c r="C154" s="4" t="s">
        <v>14</v>
      </c>
      <c r="D154" s="4">
        <v>10</v>
      </c>
      <c r="E154" s="4">
        <v>1971</v>
      </c>
    </row>
    <row r="155" spans="1:5" ht="14.25">
      <c r="A155" s="2" t="str">
        <f t="shared" si="2"/>
        <v>25女3</v>
      </c>
      <c r="B155" s="5">
        <v>25</v>
      </c>
      <c r="C155" s="4" t="s">
        <v>15</v>
      </c>
      <c r="D155" s="4">
        <v>3</v>
      </c>
      <c r="E155" s="4">
        <v>675</v>
      </c>
    </row>
    <row r="156" spans="1:5" ht="14.25">
      <c r="A156" s="2" t="str">
        <f t="shared" si="2"/>
        <v>25女5</v>
      </c>
      <c r="B156" s="5">
        <v>25</v>
      </c>
      <c r="C156" s="4" t="s">
        <v>15</v>
      </c>
      <c r="D156" s="4">
        <v>5</v>
      </c>
      <c r="E156" s="4">
        <v>1086</v>
      </c>
    </row>
    <row r="157" spans="1:5" ht="14.25">
      <c r="A157" s="2" t="str">
        <f t="shared" si="2"/>
        <v>25女10</v>
      </c>
      <c r="B157" s="5">
        <v>25</v>
      </c>
      <c r="C157" s="4" t="s">
        <v>15</v>
      </c>
      <c r="D157" s="4">
        <v>10</v>
      </c>
      <c r="E157" s="4">
        <v>1961</v>
      </c>
    </row>
    <row r="158" spans="1:5" ht="14.25">
      <c r="A158" s="2" t="str">
        <f t="shared" si="2"/>
        <v>26男3</v>
      </c>
      <c r="B158" s="5">
        <v>26</v>
      </c>
      <c r="C158" s="4" t="s">
        <v>14</v>
      </c>
      <c r="D158" s="4">
        <v>3</v>
      </c>
      <c r="E158" s="6">
        <v>671</v>
      </c>
    </row>
    <row r="159" spans="1:5" ht="14.25">
      <c r="A159" s="2" t="str">
        <f t="shared" si="2"/>
        <v>26男5</v>
      </c>
      <c r="B159" s="5">
        <v>26</v>
      </c>
      <c r="C159" s="4" t="s">
        <v>14</v>
      </c>
      <c r="D159" s="4">
        <v>5</v>
      </c>
      <c r="E159" s="4">
        <v>1077</v>
      </c>
    </row>
    <row r="160" spans="1:5" ht="14.25">
      <c r="A160" s="2" t="str">
        <f t="shared" si="2"/>
        <v>26男10</v>
      </c>
      <c r="B160" s="5">
        <v>26</v>
      </c>
      <c r="C160" s="4" t="s">
        <v>14</v>
      </c>
      <c r="D160" s="4">
        <v>10</v>
      </c>
      <c r="E160" s="4">
        <v>1942</v>
      </c>
    </row>
    <row r="161" spans="1:5" ht="14.25">
      <c r="A161" s="2" t="str">
        <f t="shared" si="2"/>
        <v>26女3</v>
      </c>
      <c r="B161" s="5">
        <v>26</v>
      </c>
      <c r="C161" s="4" t="s">
        <v>15</v>
      </c>
      <c r="D161" s="4">
        <v>3</v>
      </c>
      <c r="E161" s="4">
        <v>666</v>
      </c>
    </row>
    <row r="162" spans="1:5" ht="14.25">
      <c r="A162" s="2" t="str">
        <f t="shared" si="2"/>
        <v>26女5</v>
      </c>
      <c r="B162" s="5">
        <v>26</v>
      </c>
      <c r="C162" s="4" t="s">
        <v>15</v>
      </c>
      <c r="D162" s="4">
        <v>5</v>
      </c>
      <c r="E162" s="4">
        <v>1071</v>
      </c>
    </row>
    <row r="163" spans="1:5" ht="14.25">
      <c r="A163" s="2" t="str">
        <f t="shared" si="2"/>
        <v>26女10</v>
      </c>
      <c r="B163" s="5">
        <v>26</v>
      </c>
      <c r="C163" s="4" t="s">
        <v>15</v>
      </c>
      <c r="D163" s="4">
        <v>10</v>
      </c>
      <c r="E163" s="4">
        <v>1933</v>
      </c>
    </row>
    <row r="164" spans="1:5" ht="14.25">
      <c r="A164" s="2" t="str">
        <f t="shared" si="2"/>
        <v>27男3</v>
      </c>
      <c r="B164" s="5">
        <v>27</v>
      </c>
      <c r="C164" s="4" t="s">
        <v>14</v>
      </c>
      <c r="D164" s="4">
        <v>3</v>
      </c>
      <c r="E164" s="6">
        <v>661</v>
      </c>
    </row>
    <row r="165" spans="1:5" ht="14.25">
      <c r="A165" s="2" t="str">
        <f t="shared" si="2"/>
        <v>27男5</v>
      </c>
      <c r="B165" s="5">
        <v>27</v>
      </c>
      <c r="C165" s="4" t="s">
        <v>14</v>
      </c>
      <c r="D165" s="4">
        <v>5</v>
      </c>
      <c r="E165" s="4">
        <v>1062</v>
      </c>
    </row>
    <row r="166" spans="1:5" ht="14.25">
      <c r="A166" s="2" t="str">
        <f t="shared" si="2"/>
        <v>27男10</v>
      </c>
      <c r="B166" s="5">
        <v>27</v>
      </c>
      <c r="C166" s="4" t="s">
        <v>14</v>
      </c>
      <c r="D166" s="4">
        <v>10</v>
      </c>
      <c r="E166" s="4">
        <v>1912</v>
      </c>
    </row>
    <row r="167" spans="1:5" ht="14.25">
      <c r="A167" s="2" t="str">
        <f t="shared" si="2"/>
        <v>27女3</v>
      </c>
      <c r="B167" s="5">
        <v>27</v>
      </c>
      <c r="C167" s="4" t="s">
        <v>15</v>
      </c>
      <c r="D167" s="4">
        <v>3</v>
      </c>
      <c r="E167" s="4">
        <v>657</v>
      </c>
    </row>
    <row r="168" spans="1:5" ht="14.25">
      <c r="A168" s="2" t="str">
        <f t="shared" si="2"/>
        <v>27女5</v>
      </c>
      <c r="B168" s="5">
        <v>27</v>
      </c>
      <c r="C168" s="4" t="s">
        <v>15</v>
      </c>
      <c r="D168" s="4">
        <v>5</v>
      </c>
      <c r="E168" s="4">
        <v>1055</v>
      </c>
    </row>
    <row r="169" spans="1:5" ht="14.25">
      <c r="A169" s="2" t="str">
        <f t="shared" si="2"/>
        <v>27女10</v>
      </c>
      <c r="B169" s="5">
        <v>27</v>
      </c>
      <c r="C169" s="4" t="s">
        <v>15</v>
      </c>
      <c r="D169" s="4">
        <v>10</v>
      </c>
      <c r="E169" s="4">
        <v>1903</v>
      </c>
    </row>
    <row r="170" spans="1:5" ht="14.25">
      <c r="A170" s="2" t="str">
        <f t="shared" si="2"/>
        <v>28男3</v>
      </c>
      <c r="B170" s="5">
        <v>28</v>
      </c>
      <c r="C170" s="4" t="s">
        <v>14</v>
      </c>
      <c r="D170" s="4">
        <v>3</v>
      </c>
      <c r="E170" s="6">
        <v>652</v>
      </c>
    </row>
    <row r="171" spans="1:5" ht="14.25">
      <c r="A171" s="2" t="str">
        <f t="shared" si="2"/>
        <v>28男5</v>
      </c>
      <c r="B171" s="5">
        <v>28</v>
      </c>
      <c r="C171" s="4" t="s">
        <v>14</v>
      </c>
      <c r="D171" s="4">
        <v>5</v>
      </c>
      <c r="E171" s="4">
        <v>1046</v>
      </c>
    </row>
    <row r="172" spans="1:5" ht="14.25">
      <c r="A172" s="2" t="str">
        <f t="shared" si="2"/>
        <v>28男10</v>
      </c>
      <c r="B172" s="5">
        <v>28</v>
      </c>
      <c r="C172" s="4" t="s">
        <v>14</v>
      </c>
      <c r="D172" s="4">
        <v>10</v>
      </c>
      <c r="E172" s="4">
        <v>1882</v>
      </c>
    </row>
    <row r="173" spans="1:5" ht="14.25">
      <c r="A173" s="2" t="str">
        <f t="shared" si="2"/>
        <v>28女3</v>
      </c>
      <c r="B173" s="5">
        <v>28</v>
      </c>
      <c r="C173" s="4" t="s">
        <v>15</v>
      </c>
      <c r="D173" s="4">
        <v>3</v>
      </c>
      <c r="E173" s="4">
        <v>647</v>
      </c>
    </row>
    <row r="174" spans="1:5" ht="14.25">
      <c r="A174" s="2" t="str">
        <f t="shared" si="2"/>
        <v>28女5</v>
      </c>
      <c r="B174" s="5">
        <v>28</v>
      </c>
      <c r="C174" s="4" t="s">
        <v>15</v>
      </c>
      <c r="D174" s="4">
        <v>5</v>
      </c>
      <c r="E174" s="4">
        <v>1039</v>
      </c>
    </row>
    <row r="175" spans="1:5" ht="14.25">
      <c r="A175" s="2" t="str">
        <f t="shared" si="2"/>
        <v>28女10</v>
      </c>
      <c r="B175" s="5">
        <v>28</v>
      </c>
      <c r="C175" s="4" t="s">
        <v>15</v>
      </c>
      <c r="D175" s="4">
        <v>10</v>
      </c>
      <c r="E175" s="4">
        <v>1872</v>
      </c>
    </row>
    <row r="176" spans="1:5" ht="14.25">
      <c r="A176" s="2" t="str">
        <f t="shared" si="2"/>
        <v>29男3</v>
      </c>
      <c r="B176" s="5">
        <v>29</v>
      </c>
      <c r="C176" s="4" t="s">
        <v>14</v>
      </c>
      <c r="D176" s="4">
        <v>3</v>
      </c>
      <c r="E176" s="6">
        <v>642</v>
      </c>
    </row>
    <row r="177" spans="1:5" ht="14.25">
      <c r="A177" s="2" t="str">
        <f t="shared" si="2"/>
        <v>29男5</v>
      </c>
      <c r="B177" s="5">
        <v>29</v>
      </c>
      <c r="C177" s="4" t="s">
        <v>14</v>
      </c>
      <c r="D177" s="4">
        <v>5</v>
      </c>
      <c r="E177" s="4">
        <v>1030</v>
      </c>
    </row>
    <row r="178" spans="1:5" ht="14.25">
      <c r="A178" s="2" t="str">
        <f t="shared" si="2"/>
        <v>29男10</v>
      </c>
      <c r="B178" s="5">
        <v>29</v>
      </c>
      <c r="C178" s="4" t="s">
        <v>14</v>
      </c>
      <c r="D178" s="4">
        <v>10</v>
      </c>
      <c r="E178" s="4">
        <v>1850</v>
      </c>
    </row>
    <row r="179" spans="1:5" ht="14.25">
      <c r="A179" s="2" t="str">
        <f t="shared" si="2"/>
        <v>29女3</v>
      </c>
      <c r="B179" s="5">
        <v>29</v>
      </c>
      <c r="C179" s="4" t="s">
        <v>15</v>
      </c>
      <c r="D179" s="4">
        <v>3</v>
      </c>
      <c r="E179" s="4">
        <v>637</v>
      </c>
    </row>
    <row r="180" spans="1:5" ht="14.25">
      <c r="A180" s="2" t="str">
        <f t="shared" si="2"/>
        <v>29女5</v>
      </c>
      <c r="B180" s="5">
        <v>29</v>
      </c>
      <c r="C180" s="4" t="s">
        <v>15</v>
      </c>
      <c r="D180" s="4">
        <v>5</v>
      </c>
      <c r="E180" s="4">
        <v>1023</v>
      </c>
    </row>
    <row r="181" spans="1:5" ht="14.25">
      <c r="A181" s="2" t="str">
        <f t="shared" si="2"/>
        <v>29女10</v>
      </c>
      <c r="B181" s="5">
        <v>29</v>
      </c>
      <c r="C181" s="4" t="s">
        <v>15</v>
      </c>
      <c r="D181" s="4">
        <v>10</v>
      </c>
      <c r="E181" s="4">
        <v>1841</v>
      </c>
    </row>
    <row r="182" spans="1:5" ht="14.25">
      <c r="A182" s="2" t="str">
        <f t="shared" si="2"/>
        <v>30男3</v>
      </c>
      <c r="B182" s="5">
        <v>30</v>
      </c>
      <c r="C182" s="4" t="s">
        <v>14</v>
      </c>
      <c r="D182" s="4">
        <v>3</v>
      </c>
      <c r="E182" s="6">
        <v>632</v>
      </c>
    </row>
    <row r="183" spans="1:5" ht="14.25">
      <c r="A183" s="2" t="str">
        <f t="shared" si="2"/>
        <v>30男5</v>
      </c>
      <c r="B183" s="5">
        <v>30</v>
      </c>
      <c r="C183" s="4" t="s">
        <v>14</v>
      </c>
      <c r="D183" s="4">
        <v>5</v>
      </c>
      <c r="E183" s="4">
        <v>1013</v>
      </c>
    </row>
    <row r="184" spans="1:5" ht="14.25">
      <c r="A184" s="2" t="str">
        <f t="shared" si="2"/>
        <v>30男10</v>
      </c>
      <c r="B184" s="5">
        <v>30</v>
      </c>
      <c r="C184" s="4" t="s">
        <v>14</v>
      </c>
      <c r="D184" s="4">
        <v>10</v>
      </c>
      <c r="E184" s="4">
        <v>1818</v>
      </c>
    </row>
    <row r="185" spans="1:5" ht="14.25">
      <c r="A185" s="2" t="str">
        <f t="shared" si="2"/>
        <v>30女3</v>
      </c>
      <c r="B185" s="5">
        <v>30</v>
      </c>
      <c r="C185" s="4" t="s">
        <v>15</v>
      </c>
      <c r="D185" s="4">
        <v>3</v>
      </c>
      <c r="E185" s="4">
        <v>627</v>
      </c>
    </row>
    <row r="186" spans="1:5" ht="14.25">
      <c r="A186" s="2" t="str">
        <f t="shared" si="2"/>
        <v>30女5</v>
      </c>
      <c r="B186" s="5">
        <v>30</v>
      </c>
      <c r="C186" s="4" t="s">
        <v>15</v>
      </c>
      <c r="D186" s="4">
        <v>5</v>
      </c>
      <c r="E186" s="4">
        <v>1006</v>
      </c>
    </row>
    <row r="187" spans="1:5" ht="14.25">
      <c r="A187" s="2" t="str">
        <f t="shared" si="2"/>
        <v>30女10</v>
      </c>
      <c r="B187" s="5">
        <v>30</v>
      </c>
      <c r="C187" s="4" t="s">
        <v>15</v>
      </c>
      <c r="D187" s="4">
        <v>10</v>
      </c>
      <c r="E187" s="4">
        <v>1809</v>
      </c>
    </row>
    <row r="188" spans="1:5" ht="14.25">
      <c r="A188" s="2" t="str">
        <f t="shared" si="2"/>
        <v>31男3</v>
      </c>
      <c r="B188" s="5">
        <v>31</v>
      </c>
      <c r="C188" s="4" t="s">
        <v>14</v>
      </c>
      <c r="D188" s="4">
        <v>3</v>
      </c>
      <c r="E188" s="6">
        <v>621</v>
      </c>
    </row>
    <row r="189" spans="1:5" ht="14.25">
      <c r="A189" s="2" t="str">
        <f t="shared" si="2"/>
        <v>31男5</v>
      </c>
      <c r="B189" s="5">
        <v>31</v>
      </c>
      <c r="C189" s="4" t="s">
        <v>14</v>
      </c>
      <c r="D189" s="4">
        <v>5</v>
      </c>
      <c r="E189" s="4">
        <v>996</v>
      </c>
    </row>
    <row r="190" spans="1:5" ht="14.25">
      <c r="A190" s="2" t="str">
        <f t="shared" si="2"/>
        <v>31男10</v>
      </c>
      <c r="B190" s="5">
        <v>31</v>
      </c>
      <c r="C190" s="4" t="s">
        <v>14</v>
      </c>
      <c r="D190" s="4">
        <v>10</v>
      </c>
      <c r="E190" s="4">
        <v>1784</v>
      </c>
    </row>
    <row r="191" spans="1:5" ht="14.25">
      <c r="A191" s="2" t="str">
        <f t="shared" si="2"/>
        <v>31女3</v>
      </c>
      <c r="B191" s="5">
        <v>31</v>
      </c>
      <c r="C191" s="4" t="s">
        <v>15</v>
      </c>
      <c r="D191" s="4">
        <v>3</v>
      </c>
      <c r="E191" s="4">
        <v>617</v>
      </c>
    </row>
    <row r="192" spans="1:5" ht="14.25">
      <c r="A192" s="2" t="str">
        <f t="shared" si="2"/>
        <v>31女5</v>
      </c>
      <c r="B192" s="5">
        <v>31</v>
      </c>
      <c r="C192" s="4" t="s">
        <v>15</v>
      </c>
      <c r="D192" s="4">
        <v>5</v>
      </c>
      <c r="E192" s="4">
        <v>989</v>
      </c>
    </row>
    <row r="193" spans="1:5" ht="14.25">
      <c r="A193" s="2" t="str">
        <f t="shared" si="2"/>
        <v>31女10</v>
      </c>
      <c r="B193" s="5">
        <v>31</v>
      </c>
      <c r="C193" s="4" t="s">
        <v>15</v>
      </c>
      <c r="D193" s="4">
        <v>10</v>
      </c>
      <c r="E193" s="4">
        <v>1776</v>
      </c>
    </row>
    <row r="194" spans="1:5" ht="14.25">
      <c r="A194" s="2" t="str">
        <f t="shared" si="2"/>
        <v>32男3</v>
      </c>
      <c r="B194" s="5">
        <v>32</v>
      </c>
      <c r="C194" s="4" t="s">
        <v>14</v>
      </c>
      <c r="D194" s="4">
        <v>3</v>
      </c>
      <c r="E194" s="6">
        <v>611</v>
      </c>
    </row>
    <row r="195" spans="1:5" ht="14.25">
      <c r="A195" s="2" t="str">
        <f t="shared" ref="A195:A241" si="3">B195&amp;C195&amp;D195</f>
        <v>32男5</v>
      </c>
      <c r="B195" s="5">
        <v>32</v>
      </c>
      <c r="C195" s="4" t="s">
        <v>14</v>
      </c>
      <c r="D195" s="4">
        <v>5</v>
      </c>
      <c r="E195" s="4">
        <v>978</v>
      </c>
    </row>
    <row r="196" spans="1:5" ht="14.25">
      <c r="A196" s="2" t="str">
        <f t="shared" si="3"/>
        <v>32男10</v>
      </c>
      <c r="B196" s="5">
        <v>32</v>
      </c>
      <c r="C196" s="4" t="s">
        <v>14</v>
      </c>
      <c r="D196" s="4">
        <v>10</v>
      </c>
      <c r="E196" s="4">
        <v>1750</v>
      </c>
    </row>
    <row r="197" spans="1:5" ht="14.25">
      <c r="A197" s="2" t="str">
        <f t="shared" si="3"/>
        <v>32女3</v>
      </c>
      <c r="B197" s="5">
        <v>32</v>
      </c>
      <c r="C197" s="4" t="s">
        <v>15</v>
      </c>
      <c r="D197" s="4">
        <v>3</v>
      </c>
      <c r="E197" s="4">
        <v>606</v>
      </c>
    </row>
    <row r="198" spans="1:5" ht="14.25">
      <c r="A198" s="2" t="str">
        <f t="shared" si="3"/>
        <v>32女5</v>
      </c>
      <c r="B198" s="5">
        <v>32</v>
      </c>
      <c r="C198" s="4" t="s">
        <v>15</v>
      </c>
      <c r="D198" s="4">
        <v>5</v>
      </c>
      <c r="E198" s="4">
        <v>972</v>
      </c>
    </row>
    <row r="199" spans="1:5" ht="14.25">
      <c r="A199" s="2" t="str">
        <f t="shared" si="3"/>
        <v>32女10</v>
      </c>
      <c r="B199" s="5">
        <v>32</v>
      </c>
      <c r="C199" s="4" t="s">
        <v>15</v>
      </c>
      <c r="D199" s="4">
        <v>10</v>
      </c>
      <c r="E199" s="4">
        <v>1742</v>
      </c>
    </row>
    <row r="200" spans="1:5" ht="14.25">
      <c r="A200" s="2" t="str">
        <f t="shared" si="3"/>
        <v>33男3</v>
      </c>
      <c r="B200" s="5">
        <v>33</v>
      </c>
      <c r="C200" s="4" t="s">
        <v>14</v>
      </c>
      <c r="D200" s="4">
        <v>3</v>
      </c>
      <c r="E200" s="6">
        <v>600</v>
      </c>
    </row>
    <row r="201" spans="1:5" ht="14.25">
      <c r="A201" s="2" t="str">
        <f t="shared" si="3"/>
        <v>33男5</v>
      </c>
      <c r="B201" s="5">
        <v>33</v>
      </c>
      <c r="C201" s="4" t="s">
        <v>14</v>
      </c>
      <c r="D201" s="4">
        <v>5</v>
      </c>
      <c r="E201" s="4">
        <v>960</v>
      </c>
    </row>
    <row r="202" spans="1:5" ht="14.25">
      <c r="A202" s="2" t="str">
        <f t="shared" si="3"/>
        <v>33男10</v>
      </c>
      <c r="B202" s="5">
        <v>33</v>
      </c>
      <c r="C202" s="4" t="s">
        <v>14</v>
      </c>
      <c r="D202" s="4">
        <v>10</v>
      </c>
      <c r="E202" s="4">
        <v>1714</v>
      </c>
    </row>
    <row r="203" spans="1:5" ht="14.25">
      <c r="A203" s="2" t="str">
        <f t="shared" si="3"/>
        <v>33女3</v>
      </c>
      <c r="B203" s="5">
        <v>33</v>
      </c>
      <c r="C203" s="4" t="s">
        <v>15</v>
      </c>
      <c r="D203" s="4">
        <v>3</v>
      </c>
      <c r="E203" s="4">
        <v>595</v>
      </c>
    </row>
    <row r="204" spans="1:5" ht="14.25">
      <c r="A204" s="2" t="str">
        <f t="shared" si="3"/>
        <v>33女5</v>
      </c>
      <c r="B204" s="5">
        <v>33</v>
      </c>
      <c r="C204" s="4" t="s">
        <v>15</v>
      </c>
      <c r="D204" s="4">
        <v>5</v>
      </c>
      <c r="E204" s="4">
        <v>954</v>
      </c>
    </row>
    <row r="205" spans="1:5" ht="14.25">
      <c r="A205" s="2" t="str">
        <f t="shared" si="3"/>
        <v>33女10</v>
      </c>
      <c r="B205" s="5">
        <v>33</v>
      </c>
      <c r="C205" s="4" t="s">
        <v>15</v>
      </c>
      <c r="D205" s="4">
        <v>10</v>
      </c>
      <c r="E205" s="4">
        <v>1707</v>
      </c>
    </row>
    <row r="206" spans="1:5" ht="14.25">
      <c r="A206" s="2" t="str">
        <f t="shared" si="3"/>
        <v>34男3</v>
      </c>
      <c r="B206" s="5">
        <v>34</v>
      </c>
      <c r="C206" s="4" t="s">
        <v>14</v>
      </c>
      <c r="D206" s="4">
        <v>3</v>
      </c>
      <c r="E206" s="6">
        <v>588</v>
      </c>
    </row>
    <row r="207" spans="1:5" ht="14.25">
      <c r="A207" s="2" t="str">
        <f t="shared" si="3"/>
        <v>34男5</v>
      </c>
      <c r="B207" s="5">
        <v>34</v>
      </c>
      <c r="C207" s="4" t="s">
        <v>14</v>
      </c>
      <c r="D207" s="4">
        <v>5</v>
      </c>
      <c r="E207" s="4">
        <v>942</v>
      </c>
    </row>
    <row r="208" spans="1:5" ht="14.25">
      <c r="A208" s="2" t="str">
        <f t="shared" si="3"/>
        <v>34男10</v>
      </c>
      <c r="B208" s="5">
        <v>34</v>
      </c>
      <c r="C208" s="4" t="s">
        <v>14</v>
      </c>
      <c r="D208" s="4">
        <v>10</v>
      </c>
      <c r="E208" s="4">
        <v>1678</v>
      </c>
    </row>
    <row r="209" spans="1:5" ht="14.25">
      <c r="A209" s="2" t="str">
        <f t="shared" si="3"/>
        <v>34女3</v>
      </c>
      <c r="B209" s="5">
        <v>34</v>
      </c>
      <c r="C209" s="4" t="s">
        <v>15</v>
      </c>
      <c r="D209" s="4">
        <v>3</v>
      </c>
      <c r="E209" s="4">
        <v>584</v>
      </c>
    </row>
    <row r="210" spans="1:5" ht="14.25">
      <c r="A210" s="2" t="str">
        <f t="shared" si="3"/>
        <v>34女5</v>
      </c>
      <c r="B210" s="5">
        <v>34</v>
      </c>
      <c r="C210" s="4" t="s">
        <v>15</v>
      </c>
      <c r="D210" s="4">
        <v>5</v>
      </c>
      <c r="E210" s="4">
        <v>935</v>
      </c>
    </row>
    <row r="211" spans="1:5" ht="14.25">
      <c r="A211" s="2" t="str">
        <f t="shared" si="3"/>
        <v>34女10</v>
      </c>
      <c r="B211" s="5">
        <v>34</v>
      </c>
      <c r="C211" s="4" t="s">
        <v>15</v>
      </c>
      <c r="D211" s="4">
        <v>10</v>
      </c>
      <c r="E211" s="4">
        <v>1671</v>
      </c>
    </row>
    <row r="212" spans="1:5" ht="14.25">
      <c r="A212" s="2" t="str">
        <f t="shared" si="3"/>
        <v>35男3</v>
      </c>
      <c r="B212" s="5">
        <v>35</v>
      </c>
      <c r="C212" s="4" t="s">
        <v>14</v>
      </c>
      <c r="D212" s="4">
        <v>3</v>
      </c>
      <c r="E212" s="6">
        <v>577</v>
      </c>
    </row>
    <row r="213" spans="1:5" ht="14.25">
      <c r="A213" s="2" t="str">
        <f t="shared" si="3"/>
        <v>35男5</v>
      </c>
      <c r="B213" s="5">
        <v>35</v>
      </c>
      <c r="C213" s="4" t="s">
        <v>14</v>
      </c>
      <c r="D213" s="4">
        <v>5</v>
      </c>
      <c r="E213" s="4">
        <v>923</v>
      </c>
    </row>
    <row r="214" spans="1:5" ht="14.25">
      <c r="A214" s="2" t="str">
        <f t="shared" si="3"/>
        <v>35男10</v>
      </c>
      <c r="B214" s="5">
        <v>35</v>
      </c>
      <c r="C214" s="4" t="s">
        <v>14</v>
      </c>
      <c r="D214" s="4">
        <v>10</v>
      </c>
      <c r="E214" s="4">
        <v>1639</v>
      </c>
    </row>
    <row r="215" spans="1:5" ht="14.25">
      <c r="A215" s="2" t="str">
        <f t="shared" si="3"/>
        <v>35女3</v>
      </c>
      <c r="B215" s="5">
        <v>35</v>
      </c>
      <c r="C215" s="4" t="s">
        <v>15</v>
      </c>
      <c r="D215" s="4">
        <v>3</v>
      </c>
      <c r="E215" s="4">
        <v>572</v>
      </c>
    </row>
    <row r="216" spans="1:5" ht="14.25">
      <c r="A216" s="2" t="str">
        <f t="shared" si="3"/>
        <v>35女5</v>
      </c>
      <c r="B216" s="5">
        <v>35</v>
      </c>
      <c r="C216" s="4" t="s">
        <v>15</v>
      </c>
      <c r="D216" s="4">
        <v>5</v>
      </c>
      <c r="E216" s="4">
        <v>916</v>
      </c>
    </row>
    <row r="217" spans="1:5" ht="14.25">
      <c r="A217" s="2" t="str">
        <f t="shared" si="3"/>
        <v>35女10</v>
      </c>
      <c r="B217" s="5">
        <v>35</v>
      </c>
      <c r="C217" s="4" t="s">
        <v>15</v>
      </c>
      <c r="D217" s="4">
        <v>10</v>
      </c>
      <c r="E217" s="4">
        <v>1633</v>
      </c>
    </row>
    <row r="218" spans="1:5" ht="14.25">
      <c r="A218" s="2" t="str">
        <f t="shared" si="3"/>
        <v>36男3</v>
      </c>
      <c r="B218" s="5">
        <v>36</v>
      </c>
      <c r="C218" s="4" t="s">
        <v>14</v>
      </c>
      <c r="D218" s="4">
        <v>3</v>
      </c>
      <c r="E218" s="6">
        <v>565</v>
      </c>
    </row>
    <row r="219" spans="1:5" ht="14.25">
      <c r="A219" s="2" t="str">
        <f t="shared" si="3"/>
        <v>36男5</v>
      </c>
      <c r="B219" s="5">
        <v>36</v>
      </c>
      <c r="C219" s="4" t="s">
        <v>14</v>
      </c>
      <c r="D219" s="4">
        <v>5</v>
      </c>
      <c r="E219" s="4">
        <v>903</v>
      </c>
    </row>
    <row r="220" spans="1:5" ht="14.25">
      <c r="A220" s="2" t="str">
        <f t="shared" si="3"/>
        <v>36男10</v>
      </c>
      <c r="B220" s="5">
        <v>36</v>
      </c>
      <c r="C220" s="4" t="s">
        <v>14</v>
      </c>
      <c r="D220" s="4">
        <v>10</v>
      </c>
      <c r="E220" s="4">
        <v>1600</v>
      </c>
    </row>
    <row r="221" spans="1:5" ht="14.25">
      <c r="A221" s="2" t="str">
        <f t="shared" si="3"/>
        <v>36女3</v>
      </c>
      <c r="B221" s="5">
        <v>36</v>
      </c>
      <c r="C221" s="4" t="s">
        <v>15</v>
      </c>
      <c r="D221" s="4">
        <v>3</v>
      </c>
      <c r="E221" s="4">
        <v>560</v>
      </c>
    </row>
    <row r="222" spans="1:5" ht="14.25">
      <c r="A222" s="2" t="str">
        <f t="shared" si="3"/>
        <v>36女5</v>
      </c>
      <c r="B222" s="5">
        <v>36</v>
      </c>
      <c r="C222" s="4" t="s">
        <v>15</v>
      </c>
      <c r="D222" s="4">
        <v>5</v>
      </c>
      <c r="E222" s="4">
        <v>897</v>
      </c>
    </row>
    <row r="223" spans="1:5" ht="14.25">
      <c r="A223" s="2" t="str">
        <f t="shared" si="3"/>
        <v>36女10</v>
      </c>
      <c r="B223" s="5">
        <v>36</v>
      </c>
      <c r="C223" s="4" t="s">
        <v>15</v>
      </c>
      <c r="D223" s="4">
        <v>10</v>
      </c>
      <c r="E223" s="4">
        <v>1595</v>
      </c>
    </row>
    <row r="224" spans="1:5" ht="14.25">
      <c r="A224" s="2" t="str">
        <f t="shared" si="3"/>
        <v>37男3</v>
      </c>
      <c r="B224" s="5">
        <v>37</v>
      </c>
      <c r="C224" s="4" t="s">
        <v>14</v>
      </c>
      <c r="D224" s="4">
        <v>3</v>
      </c>
      <c r="E224" s="6">
        <v>553</v>
      </c>
    </row>
    <row r="225" spans="1:5" ht="14.25">
      <c r="A225" s="2" t="str">
        <f t="shared" si="3"/>
        <v>37男5</v>
      </c>
      <c r="B225" s="5">
        <v>37</v>
      </c>
      <c r="C225" s="4" t="s">
        <v>14</v>
      </c>
      <c r="D225" s="4">
        <v>5</v>
      </c>
      <c r="E225" s="4">
        <v>883</v>
      </c>
    </row>
    <row r="226" spans="1:5" ht="14.25">
      <c r="A226" s="2" t="str">
        <f t="shared" si="3"/>
        <v>37男10</v>
      </c>
      <c r="B226" s="5">
        <v>37</v>
      </c>
      <c r="C226" s="4" t="s">
        <v>14</v>
      </c>
      <c r="D226" s="4">
        <v>10</v>
      </c>
      <c r="E226" s="4">
        <v>1560</v>
      </c>
    </row>
    <row r="227" spans="1:5" ht="14.25">
      <c r="A227" s="2" t="str">
        <f t="shared" si="3"/>
        <v>37女3</v>
      </c>
      <c r="B227" s="5">
        <v>37</v>
      </c>
      <c r="C227" s="4" t="s">
        <v>15</v>
      </c>
      <c r="D227" s="4">
        <v>3</v>
      </c>
      <c r="E227" s="4">
        <v>548</v>
      </c>
    </row>
    <row r="228" spans="1:5" ht="14.25">
      <c r="A228" s="2" t="str">
        <f t="shared" si="3"/>
        <v>37女5</v>
      </c>
      <c r="B228" s="5">
        <v>37</v>
      </c>
      <c r="C228" s="4" t="s">
        <v>15</v>
      </c>
      <c r="D228" s="4">
        <v>5</v>
      </c>
      <c r="E228" s="4">
        <v>877</v>
      </c>
    </row>
    <row r="229" spans="1:5" ht="14.25">
      <c r="A229" s="2" t="str">
        <f t="shared" si="3"/>
        <v>37女10</v>
      </c>
      <c r="B229" s="5">
        <v>37</v>
      </c>
      <c r="C229" s="4" t="s">
        <v>15</v>
      </c>
      <c r="D229" s="4">
        <v>10</v>
      </c>
      <c r="E229" s="4">
        <v>1556</v>
      </c>
    </row>
    <row r="230" spans="1:5" ht="14.25">
      <c r="A230" s="2" t="str">
        <f t="shared" si="3"/>
        <v>38男3</v>
      </c>
      <c r="B230" s="5">
        <v>38</v>
      </c>
      <c r="C230" s="4" t="s">
        <v>14</v>
      </c>
      <c r="D230" s="4">
        <v>3</v>
      </c>
      <c r="E230" s="6">
        <v>540</v>
      </c>
    </row>
    <row r="231" spans="1:5" ht="14.25">
      <c r="A231" s="2" t="str">
        <f t="shared" si="3"/>
        <v>38男5</v>
      </c>
      <c r="B231" s="5">
        <v>38</v>
      </c>
      <c r="C231" s="4" t="s">
        <v>14</v>
      </c>
      <c r="D231" s="4">
        <v>5</v>
      </c>
      <c r="E231" s="4">
        <v>862</v>
      </c>
    </row>
    <row r="232" spans="1:5" ht="14.25">
      <c r="A232" s="2" t="str">
        <f t="shared" si="3"/>
        <v>38男10</v>
      </c>
      <c r="B232" s="5">
        <v>38</v>
      </c>
      <c r="C232" s="4" t="s">
        <v>14</v>
      </c>
      <c r="D232" s="4">
        <v>10</v>
      </c>
      <c r="E232" s="4">
        <v>1519</v>
      </c>
    </row>
    <row r="233" spans="1:5" ht="14.25">
      <c r="A233" s="2" t="str">
        <f t="shared" si="3"/>
        <v>38女3</v>
      </c>
      <c r="B233" s="5">
        <v>38</v>
      </c>
      <c r="C233" s="4" t="s">
        <v>15</v>
      </c>
      <c r="D233" s="4">
        <v>3</v>
      </c>
      <c r="E233" s="4">
        <v>536</v>
      </c>
    </row>
    <row r="234" spans="1:5" ht="14.25">
      <c r="A234" s="2" t="str">
        <f t="shared" si="3"/>
        <v>38女5</v>
      </c>
      <c r="B234" s="5">
        <v>38</v>
      </c>
      <c r="C234" s="4" t="s">
        <v>15</v>
      </c>
      <c r="D234" s="4">
        <v>5</v>
      </c>
      <c r="E234" s="4">
        <v>856</v>
      </c>
    </row>
    <row r="235" spans="1:5" ht="14.25">
      <c r="A235" s="2" t="str">
        <f t="shared" si="3"/>
        <v>38女10</v>
      </c>
      <c r="B235" s="5">
        <v>38</v>
      </c>
      <c r="C235" s="4" t="s">
        <v>15</v>
      </c>
      <c r="D235" s="4">
        <v>10</v>
      </c>
      <c r="E235" s="4">
        <v>1516</v>
      </c>
    </row>
    <row r="236" spans="1:5" ht="14.25">
      <c r="A236" s="2" t="str">
        <f t="shared" si="3"/>
        <v>39男3</v>
      </c>
      <c r="B236" s="5">
        <v>39</v>
      </c>
      <c r="C236" s="4" t="s">
        <v>14</v>
      </c>
      <c r="D236" s="4">
        <v>3</v>
      </c>
      <c r="E236" s="6">
        <v>527</v>
      </c>
    </row>
    <row r="237" spans="1:5" ht="14.25">
      <c r="A237" s="2" t="str">
        <f t="shared" si="3"/>
        <v>39男5</v>
      </c>
      <c r="B237" s="5">
        <v>39</v>
      </c>
      <c r="C237" s="4" t="s">
        <v>14</v>
      </c>
      <c r="D237" s="4">
        <v>5</v>
      </c>
      <c r="E237" s="4">
        <v>840</v>
      </c>
    </row>
    <row r="238" spans="1:5" ht="14.25">
      <c r="A238" s="2" t="str">
        <f t="shared" si="3"/>
        <v>39男10</v>
      </c>
      <c r="B238" s="5">
        <v>39</v>
      </c>
      <c r="C238" s="4" t="s">
        <v>14</v>
      </c>
      <c r="D238" s="4">
        <v>10</v>
      </c>
      <c r="E238" s="4">
        <v>1476</v>
      </c>
    </row>
    <row r="239" spans="1:5" ht="14.25">
      <c r="A239" s="2" t="str">
        <f t="shared" si="3"/>
        <v>39女3</v>
      </c>
      <c r="B239" s="5">
        <v>39</v>
      </c>
      <c r="C239" s="4" t="s">
        <v>15</v>
      </c>
      <c r="D239" s="4">
        <v>3</v>
      </c>
      <c r="E239" s="4">
        <v>523</v>
      </c>
    </row>
    <row r="240" spans="1:5" ht="14.25">
      <c r="A240" s="2" t="str">
        <f t="shared" si="3"/>
        <v>39女5</v>
      </c>
      <c r="B240" s="5">
        <v>39</v>
      </c>
      <c r="C240" s="4" t="s">
        <v>15</v>
      </c>
      <c r="D240" s="4">
        <v>5</v>
      </c>
      <c r="E240" s="4">
        <v>835</v>
      </c>
    </row>
    <row r="241" spans="1:5" ht="14.25">
      <c r="A241" s="2" t="str">
        <f t="shared" si="3"/>
        <v>39女10</v>
      </c>
      <c r="B241" s="5">
        <v>39</v>
      </c>
      <c r="C241" s="4" t="s">
        <v>15</v>
      </c>
      <c r="D241" s="4">
        <v>10</v>
      </c>
      <c r="E241" s="4">
        <v>1475</v>
      </c>
    </row>
  </sheetData>
  <sortState ref="B2:E241">
    <sortCondition ref="B2:B241"/>
    <sortCondition ref="C2:C241"/>
    <sortCondition ref="D2:D241"/>
    <sortCondition ref="E2:E24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workbookViewId="0">
      <selection activeCell="D5" sqref="D5"/>
    </sheetView>
  </sheetViews>
  <sheetFormatPr defaultColWidth="10.5" defaultRowHeight="13.5"/>
  <cols>
    <col min="1" max="2" width="10.5" style="1"/>
    <col min="3" max="3" width="13" style="1" bestFit="1" customWidth="1"/>
    <col min="4" max="6" width="10.5" style="1"/>
    <col min="7" max="7" width="13" style="1" bestFit="1" customWidth="1"/>
    <col min="8" max="8" width="12.75" style="1" bestFit="1" customWidth="1"/>
    <col min="9" max="16384" width="10.5" style="1"/>
  </cols>
  <sheetData>
    <row r="1" spans="1:7">
      <c r="A1" s="1" t="s">
        <v>37</v>
      </c>
      <c r="B1" s="1" t="s">
        <v>30</v>
      </c>
      <c r="C1" s="1" t="s">
        <v>33</v>
      </c>
      <c r="E1" s="1" t="s">
        <v>31</v>
      </c>
      <c r="F1" s="1" t="s">
        <v>29</v>
      </c>
      <c r="G1" s="1" t="s">
        <v>32</v>
      </c>
    </row>
    <row r="2" spans="1:7">
      <c r="A2" s="1">
        <v>50</v>
      </c>
      <c r="B2" s="1">
        <f>结果!F4*1.1</f>
        <v>2717</v>
      </c>
      <c r="C2" s="1">
        <f>B2*结果!E4</f>
        <v>67.924999999999997</v>
      </c>
      <c r="E2" s="1">
        <v>1</v>
      </c>
      <c r="F2" s="1">
        <f>结果!D4*0.1</f>
        <v>1000</v>
      </c>
      <c r="G2" s="1">
        <f>F2*结果!E4</f>
        <v>25</v>
      </c>
    </row>
    <row r="3" spans="1:7">
      <c r="A3" s="1">
        <v>51</v>
      </c>
      <c r="B3" s="1">
        <f>B2+结果!$F$4*0.1</f>
        <v>2964</v>
      </c>
      <c r="C3" s="1">
        <f>(SUM($B$2:B3)+SUM($C$2:C2))*结果!$E$4</f>
        <v>143.72312500000001</v>
      </c>
      <c r="E3" s="1">
        <v>2</v>
      </c>
      <c r="F3" s="1">
        <f>结果!$F$4</f>
        <v>2470</v>
      </c>
      <c r="G3" s="1">
        <f>(SUM($F$2:F3)+SUM($G$2:G2))*结果!$E$4</f>
        <v>87.375</v>
      </c>
    </row>
    <row r="4" spans="1:7">
      <c r="A4" s="1">
        <v>52</v>
      </c>
      <c r="B4" s="1">
        <f>B3+结果!$F$4*0.1</f>
        <v>3211</v>
      </c>
      <c r="C4" s="1">
        <f>(SUM($B$2:B4)+SUM($C$2:C3))*结果!$E$4</f>
        <v>227.59120312499999</v>
      </c>
      <c r="E4" s="1">
        <v>3</v>
      </c>
      <c r="F4" s="1">
        <f>结果!$F$4</f>
        <v>2470</v>
      </c>
      <c r="G4" s="1">
        <f>(SUM($F$2:F4)+SUM($G$2:G3))*结果!$E$4</f>
        <v>151.30937500000002</v>
      </c>
    </row>
    <row r="5" spans="1:7">
      <c r="A5" s="1">
        <v>53</v>
      </c>
      <c r="B5" s="1">
        <f>B4+结果!$F$4*0.1</f>
        <v>3458</v>
      </c>
      <c r="C5" s="1">
        <f>(SUM($B$2:B5)+SUM($C$2:C4))*结果!$E$4</f>
        <v>319.73098320312505</v>
      </c>
      <c r="E5" s="1">
        <v>4</v>
      </c>
      <c r="F5" s="1">
        <f>结果!$F$4</f>
        <v>2470</v>
      </c>
      <c r="G5" s="1">
        <f>(SUM($F$2:F5)+SUM($G$2:G4))*结果!$E$4</f>
        <v>216.84210937500004</v>
      </c>
    </row>
    <row r="6" spans="1:7">
      <c r="A6" s="1">
        <v>54</v>
      </c>
      <c r="B6" s="1">
        <f>B5+结果!$F$4*0.1</f>
        <v>3705</v>
      </c>
      <c r="C6" s="1">
        <f>(SUM($B$2:B6)+SUM($C$2:C5))*结果!$E$4</f>
        <v>420.34925778320314</v>
      </c>
      <c r="E6" s="1">
        <v>5</v>
      </c>
      <c r="F6" s="1">
        <f>结果!$F$4</f>
        <v>2470</v>
      </c>
      <c r="G6" s="1">
        <f>(SUM($F$2:F6)+SUM($G$2:G5))*结果!$E$4</f>
        <v>284.01316210937506</v>
      </c>
    </row>
    <row r="7" spans="1:7">
      <c r="A7" s="1">
        <v>55</v>
      </c>
      <c r="B7" s="1">
        <f>B6+结果!$F$4*0.1</f>
        <v>3952</v>
      </c>
      <c r="C7" s="1">
        <f>(SUM($B$2:B7)+SUM($C$2:C6))*结果!$E$4</f>
        <v>529.65798922778322</v>
      </c>
      <c r="E7" s="1">
        <v>6</v>
      </c>
      <c r="F7" s="1">
        <f>结果!$F$4</f>
        <v>2470</v>
      </c>
      <c r="G7" s="1">
        <f>(SUM($F$2:F7)+SUM($G$2:G6))*结果!$E$4</f>
        <v>352.86349116210943</v>
      </c>
    </row>
    <row r="8" spans="1:7">
      <c r="A8" s="1">
        <v>56</v>
      </c>
      <c r="B8" s="1">
        <f>B7+结果!$F$4*0.1</f>
        <v>4199</v>
      </c>
      <c r="C8" s="1">
        <f>(SUM($B$2:B8)+SUM($C$2:C7))*结果!$E$4</f>
        <v>647.87443895847787</v>
      </c>
      <c r="E8" s="1">
        <v>7</v>
      </c>
      <c r="F8" s="1">
        <f>结果!$F$4</f>
        <v>2470</v>
      </c>
      <c r="G8" s="1">
        <f>(SUM($F$2:F8)+SUM($G$2:G7))*结果!$E$4</f>
        <v>423.43507844116215</v>
      </c>
    </row>
    <row r="9" spans="1:7">
      <c r="A9" s="1">
        <v>57</v>
      </c>
      <c r="B9" s="1">
        <f>B8+结果!$F$4*0.1</f>
        <v>4446</v>
      </c>
      <c r="C9" s="1">
        <f>(SUM($B$2:B9)+SUM($C$2:C8))*结果!$E$4</f>
        <v>775.22129993243971</v>
      </c>
      <c r="E9" s="1">
        <v>8</v>
      </c>
      <c r="F9" s="1">
        <f>结果!$F$4</f>
        <v>2470</v>
      </c>
      <c r="G9" s="1">
        <f>(SUM($F$2:F9)+SUM($G$2:G8))*结果!$E$4</f>
        <v>495.77095540219119</v>
      </c>
    </row>
    <row r="10" spans="1:7">
      <c r="A10" s="1">
        <v>58</v>
      </c>
      <c r="B10" s="1">
        <f>B9+结果!$F$4*0.1</f>
        <v>4693</v>
      </c>
      <c r="C10" s="1">
        <f>(SUM($B$2:B10)+SUM($C$2:C9))*结果!$E$4</f>
        <v>911.92683243075089</v>
      </c>
      <c r="E10" s="1">
        <v>9</v>
      </c>
      <c r="F10" s="1">
        <f>结果!$F$4</f>
        <v>2470</v>
      </c>
      <c r="G10" s="1">
        <f>(SUM($F$2:F10)+SUM($G$2:G9))*结果!$E$4</f>
        <v>569.91522928724601</v>
      </c>
    </row>
    <row r="11" spans="1:7">
      <c r="A11" s="1">
        <v>59</v>
      </c>
      <c r="B11" s="1">
        <f>B10+结果!$F$4*0.1</f>
        <v>4940</v>
      </c>
      <c r="C11" s="1">
        <f>(SUM($B$2:B11)+SUM($C$2:C10))*结果!$E$4</f>
        <v>1058.2250032415195</v>
      </c>
      <c r="E11" s="1">
        <v>10</v>
      </c>
      <c r="F11" s="1">
        <f>结果!$F$4</f>
        <v>2470</v>
      </c>
      <c r="G11" s="1">
        <f>(SUM($F$2:F11)+SUM($G$2:G10))*结果!$E$4</f>
        <v>645.91311001942722</v>
      </c>
    </row>
    <row r="12" spans="1:7">
      <c r="A12" s="1">
        <v>60</v>
      </c>
      <c r="B12" s="1">
        <f>B11+结果!$F$4*0.1</f>
        <v>5187</v>
      </c>
      <c r="C12" s="1">
        <f>(SUM($B$2:B12)+SUM($C$2:C11))*结果!$E$4</f>
        <v>1214.3556283225575</v>
      </c>
      <c r="E12" s="1">
        <v>11</v>
      </c>
      <c r="F12" s="1">
        <f>结果!$F$4</f>
        <v>2470</v>
      </c>
      <c r="G12" s="1">
        <f>(SUM($F$2:F12)+SUM($G$2:G11))*结果!$E$4</f>
        <v>723.81093776991281</v>
      </c>
    </row>
    <row r="13" spans="1:7">
      <c r="A13" s="1">
        <v>61</v>
      </c>
      <c r="B13" s="1">
        <f>B12+结果!$F$4*0.1</f>
        <v>5434</v>
      </c>
      <c r="C13" s="1">
        <f>(SUM($B$2:B13)+SUM($C$2:C12))*结果!$E$4</f>
        <v>1380.5645190306216</v>
      </c>
      <c r="E13" s="1">
        <v>12</v>
      </c>
      <c r="F13" s="1">
        <f>结果!$F$4</f>
        <v>2470</v>
      </c>
      <c r="G13" s="1">
        <f>(SUM($F$2:F13)+SUM($G$2:G12))*结果!$E$4</f>
        <v>803.65621121416063</v>
      </c>
    </row>
    <row r="14" spans="1:7">
      <c r="A14" s="1">
        <v>62</v>
      </c>
      <c r="B14" s="1">
        <f>B13+结果!$F$4*0.1</f>
        <v>5681</v>
      </c>
      <c r="C14" s="1">
        <f>(SUM($B$2:B14)+SUM($C$2:C13))*结果!$E$4</f>
        <v>1557.103632006387</v>
      </c>
      <c r="E14" s="1">
        <v>13</v>
      </c>
      <c r="F14" s="1">
        <f>结果!$F$4</f>
        <v>2470</v>
      </c>
      <c r="G14" s="1">
        <f>(SUM($F$2:F14)+SUM($G$2:G13))*结果!$E$4</f>
        <v>885.49761649451466</v>
      </c>
    </row>
    <row r="15" spans="1:7">
      <c r="A15" s="1">
        <v>63</v>
      </c>
      <c r="B15" s="1">
        <f>B14+结果!$F$4*0.1</f>
        <v>5928</v>
      </c>
      <c r="C15" s="1">
        <f>(SUM($B$2:B15)+SUM($C$2:C14))*结果!$E$4</f>
        <v>1744.2312228065468</v>
      </c>
      <c r="E15" s="1">
        <v>14</v>
      </c>
      <c r="F15" s="1">
        <f>结果!$F$4</f>
        <v>2470</v>
      </c>
      <c r="G15" s="1">
        <f>(SUM($F$2:F15)+SUM($G$2:G14))*结果!$E$4</f>
        <v>969.38505690687748</v>
      </c>
    </row>
    <row r="16" spans="1:7">
      <c r="A16" s="1">
        <v>64</v>
      </c>
      <c r="B16" s="1">
        <f>B15+结果!$F$4*0.1</f>
        <v>6175</v>
      </c>
      <c r="C16" s="1">
        <f>(SUM($B$2:B16)+SUM($C$2:C15))*结果!$E$4</f>
        <v>1942.2120033767105</v>
      </c>
      <c r="E16" s="1">
        <v>15</v>
      </c>
      <c r="F16" s="1">
        <f>结果!$F$4</f>
        <v>2470</v>
      </c>
      <c r="G16" s="1">
        <f>(SUM($F$2:F16)+SUM($G$2:G15))*结果!$E$4</f>
        <v>1055.3696833295496</v>
      </c>
    </row>
    <row r="17" spans="1:7">
      <c r="A17" s="1">
        <v>65</v>
      </c>
      <c r="B17" s="1">
        <f>B16+结果!$F$4*0.1</f>
        <v>6422</v>
      </c>
      <c r="C17" s="1">
        <f>(SUM($B$2:B17)+SUM($C$2:C16))*结果!$E$4</f>
        <v>2151.3173034611282</v>
      </c>
      <c r="E17" s="1">
        <v>16</v>
      </c>
      <c r="F17" s="1">
        <f>结果!$F$4</f>
        <v>2470</v>
      </c>
      <c r="G17" s="1">
        <f>(SUM($F$2:F17)+SUM($G$2:G16))*结果!$E$4</f>
        <v>1143.5039254127882</v>
      </c>
    </row>
    <row r="18" spans="1:7">
      <c r="A18" s="1">
        <v>66</v>
      </c>
      <c r="B18" s="1">
        <f>B17+结果!$F$4*0.1</f>
        <v>6669</v>
      </c>
      <c r="C18" s="1">
        <f>(SUM($B$2:B18)+SUM($C$2:C17))*结果!$E$4</f>
        <v>2371.8252360476563</v>
      </c>
      <c r="E18" s="1">
        <v>17</v>
      </c>
      <c r="F18" s="1">
        <f>结果!$F$4</f>
        <v>2470</v>
      </c>
      <c r="G18" s="1">
        <f>(SUM($F$2:F18)+SUM($G$2:G17))*结果!$E$4</f>
        <v>1233.8415235481079</v>
      </c>
    </row>
    <row r="19" spans="1:7">
      <c r="A19" s="1">
        <v>67</v>
      </c>
      <c r="B19" s="1">
        <f>B18+结果!$F$4*0.1</f>
        <v>6916</v>
      </c>
      <c r="C19" s="1">
        <f>(SUM($B$2:B19)+SUM($C$2:C18))*结果!$E$4</f>
        <v>2604.0208669488479</v>
      </c>
      <c r="E19" s="1">
        <v>18</v>
      </c>
      <c r="F19" s="1">
        <f>结果!$F$4</f>
        <v>2470</v>
      </c>
      <c r="G19" s="1">
        <f>(SUM($F$2:F19)+SUM($G$2:G18))*结果!$E$4</f>
        <v>1326.4375616368106</v>
      </c>
    </row>
    <row r="20" spans="1:7">
      <c r="A20" s="1">
        <v>68</v>
      </c>
      <c r="B20" s="1">
        <f>B19+结果!$F$4*0.1</f>
        <v>7163</v>
      </c>
      <c r="C20" s="1">
        <f>(SUM($B$2:B20)+SUM($C$2:C19))*结果!$E$4</f>
        <v>2848.1963886225694</v>
      </c>
      <c r="E20" s="1">
        <v>19</v>
      </c>
      <c r="F20" s="1">
        <f>结果!$F$4</f>
        <v>2470</v>
      </c>
      <c r="G20" s="1">
        <f>(SUM($F$2:F20)+SUM($G$2:G19))*结果!$E$4</f>
        <v>1421.348500677731</v>
      </c>
    </row>
    <row r="21" spans="1:7">
      <c r="A21" s="1">
        <v>69</v>
      </c>
      <c r="B21" s="1">
        <f>B20+结果!$F$4*0.1</f>
        <v>7410</v>
      </c>
      <c r="C21" s="1">
        <f>(SUM($B$2:B21)+SUM($C$2:C20))*结果!$E$4</f>
        <v>3104.6512983381335</v>
      </c>
      <c r="E21" s="1">
        <v>20</v>
      </c>
      <c r="F21" s="1">
        <f>结果!$F$4</f>
        <v>2470</v>
      </c>
      <c r="G21" s="1">
        <f>(SUM($F$2:F21)+SUM($G$2:G20))*结果!$E$4</f>
        <v>1518.6322131946743</v>
      </c>
    </row>
    <row r="22" spans="1:7">
      <c r="A22" s="1">
        <v>70</v>
      </c>
      <c r="B22" s="1">
        <f>B21+结果!$F$4*0.1</f>
        <v>7657</v>
      </c>
      <c r="C22" s="1">
        <f>(SUM($B$2:B22)+SUM($C$2:C21))*结果!$E$4</f>
        <v>3373.6925807965863</v>
      </c>
      <c r="E22" s="1">
        <v>21</v>
      </c>
      <c r="F22" s="1">
        <f>结果!$F$4</f>
        <v>2470</v>
      </c>
      <c r="G22" s="1">
        <f>(SUM($F$2:F22)+SUM($G$2:G21))*结果!$E$4</f>
        <v>1618.348018524541</v>
      </c>
    </row>
    <row r="23" spans="1:7">
      <c r="A23" s="1">
        <v>71</v>
      </c>
      <c r="B23" s="1">
        <f>B22+结果!$F$4*0.1</f>
        <v>7904</v>
      </c>
      <c r="C23" s="1">
        <f>(SUM($B$2:B23)+SUM($C$2:C22))*结果!$E$4</f>
        <v>3655.6348953165016</v>
      </c>
      <c r="E23" s="1">
        <v>22</v>
      </c>
      <c r="F23" s="1">
        <f>结果!$F$4</f>
        <v>2470</v>
      </c>
      <c r="G23" s="1">
        <f>(SUM($F$2:F23)+SUM($G$2:G22))*结果!$E$4</f>
        <v>1720.5567189876544</v>
      </c>
    </row>
    <row r="24" spans="1:7">
      <c r="A24" s="1">
        <v>72</v>
      </c>
      <c r="B24" s="1">
        <f>B23+结果!$F$4*0.1</f>
        <v>8151</v>
      </c>
      <c r="C24" s="1">
        <f>(SUM($B$2:B24)+SUM($C$2:C23))*结果!$E$4</f>
        <v>3950.8007676994139</v>
      </c>
      <c r="E24" s="1">
        <v>23</v>
      </c>
      <c r="F24" s="1">
        <f>结果!$F$4</f>
        <v>2470</v>
      </c>
      <c r="G24" s="1">
        <f>(SUM($F$2:F24)+SUM($G$2:G23))*结果!$E$4</f>
        <v>1825.3206369623458</v>
      </c>
    </row>
    <row r="25" spans="1:7">
      <c r="A25" s="1">
        <v>73</v>
      </c>
      <c r="B25" s="1">
        <f>B24+结果!$F$4*0.1</f>
        <v>8398</v>
      </c>
      <c r="C25" s="1">
        <f>(SUM($B$2:B25)+SUM($C$2:C24))*结果!$E$4</f>
        <v>4259.5207868918997</v>
      </c>
      <c r="E25" s="1">
        <v>24</v>
      </c>
      <c r="F25" s="1">
        <f>结果!$F$4</f>
        <v>2470</v>
      </c>
      <c r="G25" s="1">
        <f>(SUM($F$2:F25)+SUM($G$2:G24))*结果!$E$4</f>
        <v>1932.7036528864046</v>
      </c>
    </row>
    <row r="26" spans="1:7">
      <c r="A26" s="1">
        <v>74</v>
      </c>
      <c r="B26" s="1">
        <f>B25+结果!$F$4*0.1</f>
        <v>8645</v>
      </c>
      <c r="C26" s="1">
        <f>(SUM($B$2:B26)+SUM($C$2:C25))*结果!$E$4</f>
        <v>4582.1338065641967</v>
      </c>
      <c r="E26" s="1">
        <v>25</v>
      </c>
      <c r="F26" s="1">
        <f>结果!$F$4</f>
        <v>2470</v>
      </c>
      <c r="G26" s="1">
        <f>(SUM($F$2:F26)+SUM($G$2:G25))*结果!$E$4</f>
        <v>2042.7712442085647</v>
      </c>
    </row>
    <row r="27" spans="1:7">
      <c r="A27" s="1">
        <v>75</v>
      </c>
      <c r="B27" s="1">
        <f>B26+结果!$F$4*0.1</f>
        <v>8892</v>
      </c>
      <c r="C27" s="1">
        <f>(SUM($B$2:B27)+SUM($C$2:C26))*结果!$E$4</f>
        <v>4918.9871517283018</v>
      </c>
      <c r="E27" s="1">
        <v>26</v>
      </c>
      <c r="F27" s="1">
        <f>结果!$F$4</f>
        <v>2470</v>
      </c>
      <c r="G27" s="1">
        <f>(SUM($F$2:F27)+SUM($G$2:G26))*结果!$E$4</f>
        <v>2155.5905253137785</v>
      </c>
    </row>
    <row r="28" spans="1:7">
      <c r="A28" s="1">
        <v>76</v>
      </c>
      <c r="B28" s="1">
        <f>B27+结果!$F$4*0.1</f>
        <v>9139</v>
      </c>
      <c r="C28" s="1">
        <f>(SUM($B$2:B28)+SUM($C$2:C27))*结果!$E$4</f>
        <v>5270.4368305215094</v>
      </c>
      <c r="E28" s="1">
        <v>27</v>
      </c>
      <c r="F28" s="1">
        <f>结果!$F$4</f>
        <v>2470</v>
      </c>
      <c r="G28" s="1">
        <f>(SUM($F$2:F28)+SUM($G$2:G27))*结果!$E$4</f>
        <v>2271.2302884466235</v>
      </c>
    </row>
    <row r="29" spans="1:7">
      <c r="A29" s="1">
        <v>77</v>
      </c>
      <c r="B29" s="1">
        <f>B28+结果!$F$4*0.1</f>
        <v>9386</v>
      </c>
      <c r="C29" s="1">
        <f>(SUM($B$2:B29)+SUM($C$2:C28))*结果!$E$4</f>
        <v>5636.8477512845475</v>
      </c>
      <c r="E29" s="1">
        <v>28</v>
      </c>
      <c r="F29" s="1">
        <f>结果!$F$4</f>
        <v>2470</v>
      </c>
      <c r="G29" s="1">
        <f>(SUM($F$2:F29)+SUM($G$2:G28))*结果!$E$4</f>
        <v>2389.7610456577891</v>
      </c>
    </row>
    <row r="30" spans="1:7">
      <c r="A30" s="1">
        <v>78</v>
      </c>
      <c r="B30" s="1">
        <f>B29+结果!$F$4*0.1</f>
        <v>9633</v>
      </c>
      <c r="C30" s="1">
        <f>(SUM($B$2:B30)+SUM($C$2:C29))*结果!$E$4</f>
        <v>6018.593945066661</v>
      </c>
      <c r="E30" s="1">
        <v>29</v>
      </c>
      <c r="F30" s="1">
        <f>结果!$F$4</f>
        <v>2470</v>
      </c>
      <c r="G30" s="1">
        <f>(SUM($F$2:F30)+SUM($G$2:G29))*结果!$E$4</f>
        <v>2511.2550717992335</v>
      </c>
    </row>
    <row r="31" spans="1:7">
      <c r="A31" s="1">
        <v>79</v>
      </c>
      <c r="B31" s="1">
        <f>B30+结果!$F$4*0.1</f>
        <v>9880</v>
      </c>
      <c r="C31" s="1">
        <f>(SUM($B$2:B31)+SUM($C$2:C30))*结果!$E$4</f>
        <v>6416.0587936933271</v>
      </c>
      <c r="E31" s="1">
        <v>30</v>
      </c>
      <c r="F31" s="1">
        <f>结果!$F$4</f>
        <v>2470</v>
      </c>
      <c r="G31" s="1">
        <f>(SUM($F$2:F31)+SUM($G$2:G30))*结果!$E$4</f>
        <v>2635.7864485942141</v>
      </c>
    </row>
    <row r="32" spans="1:7">
      <c r="C32" s="7">
        <f>SUM(C2:C31)</f>
        <v>74103.41054142642</v>
      </c>
      <c r="E32" s="1">
        <v>31</v>
      </c>
      <c r="F32" s="1">
        <f>结果!$F$4</f>
        <v>2470</v>
      </c>
      <c r="G32" s="1">
        <f>(SUM($F$2:F32)+SUM($G$2:G31))*结果!$E$4</f>
        <v>2763.4311098090693</v>
      </c>
    </row>
    <row r="33" spans="5:7">
      <c r="E33" s="1">
        <v>32</v>
      </c>
      <c r="F33" s="1">
        <f>结果!$F$4</f>
        <v>2470</v>
      </c>
      <c r="G33" s="1">
        <f>(SUM($F$2:F33)+SUM($G$2:G32))*结果!$E$4</f>
        <v>2894.2668875542968</v>
      </c>
    </row>
    <row r="34" spans="5:7">
      <c r="E34" s="1">
        <v>33</v>
      </c>
      <c r="F34" s="1">
        <f>结果!$F$4</f>
        <v>2470</v>
      </c>
      <c r="G34" s="1">
        <f>(SUM($F$2:F34)+SUM($G$2:G33))*结果!$E$4</f>
        <v>3028.3735597431537</v>
      </c>
    </row>
    <row r="35" spans="5:7">
      <c r="E35" s="1">
        <v>34</v>
      </c>
      <c r="F35" s="1">
        <f>结果!$F$4</f>
        <v>2470</v>
      </c>
      <c r="G35" s="1">
        <f>(SUM($F$2:F35)+SUM($G$2:G34))*结果!$E$4</f>
        <v>3165.8328987367327</v>
      </c>
    </row>
    <row r="36" spans="5:7">
      <c r="E36" s="1">
        <v>35</v>
      </c>
      <c r="F36" s="1">
        <f>结果!$F$4</f>
        <v>2470</v>
      </c>
      <c r="G36" s="1">
        <f>(SUM($F$2:F36)+SUM($G$2:G35))*结果!$E$4</f>
        <v>3306.728721205151</v>
      </c>
    </row>
    <row r="37" spans="5:7">
      <c r="E37" s="1">
        <v>36</v>
      </c>
      <c r="F37" s="1">
        <f>结果!$F$4</f>
        <v>2470</v>
      </c>
      <c r="G37" s="1">
        <f>(SUM($F$2:F37)+SUM($G$2:G36))*结果!$E$4</f>
        <v>3451.1469392352797</v>
      </c>
    </row>
    <row r="38" spans="5:7">
      <c r="E38" s="1">
        <v>37</v>
      </c>
      <c r="F38" s="1">
        <f>结果!$F$4</f>
        <v>2470</v>
      </c>
      <c r="G38" s="1">
        <f>(SUM($F$2:F38)+SUM($G$2:G37))*结果!$E$4</f>
        <v>3599.1756127161616</v>
      </c>
    </row>
    <row r="39" spans="5:7">
      <c r="E39" s="1">
        <v>38</v>
      </c>
      <c r="F39" s="1">
        <f>结果!$F$4</f>
        <v>2470</v>
      </c>
      <c r="G39" s="1">
        <f>(SUM($F$2:F39)+SUM($G$2:G38))*结果!$E$4</f>
        <v>3750.9050030340659</v>
      </c>
    </row>
    <row r="40" spans="5:7">
      <c r="E40" s="1">
        <v>39</v>
      </c>
      <c r="F40" s="1">
        <f>结果!$F$4</f>
        <v>2470</v>
      </c>
      <c r="G40" s="1">
        <f>(SUM($F$2:F40)+SUM($G$2:G39))*结果!$E$4</f>
        <v>3906.4276281099174</v>
      </c>
    </row>
    <row r="41" spans="5:7">
      <c r="E41" s="1">
        <v>40</v>
      </c>
      <c r="F41" s="1">
        <f>结果!$F$4</f>
        <v>2470</v>
      </c>
      <c r="G41" s="1">
        <f>(SUM($F$2:F41)+SUM($G$2:G40))*结果!$E$4</f>
        <v>4065.8383188126654</v>
      </c>
    </row>
    <row r="42" spans="5:7">
      <c r="E42" s="1">
        <v>41</v>
      </c>
      <c r="F42" s="1">
        <f>结果!$F$4</f>
        <v>2470</v>
      </c>
      <c r="G42" s="1">
        <f>(SUM($F$2:F42)+SUM($G$2:G41))*结果!$E$4</f>
        <v>4229.2342767829823</v>
      </c>
    </row>
    <row r="43" spans="5:7">
      <c r="E43" s="1">
        <v>42</v>
      </c>
      <c r="F43" s="1">
        <f>结果!$F$4</f>
        <v>2470</v>
      </c>
      <c r="G43" s="1">
        <f>(SUM($F$2:F43)+SUM($G$2:G42))*结果!$E$4</f>
        <v>4396.7151337025562</v>
      </c>
    </row>
    <row r="44" spans="5:7">
      <c r="E44" s="1">
        <v>43</v>
      </c>
      <c r="F44" s="1">
        <f>结果!$F$4</f>
        <v>2470</v>
      </c>
      <c r="G44" s="1">
        <f>(SUM($F$2:F44)+SUM($G$2:G43))*结果!$E$4</f>
        <v>4568.3830120451203</v>
      </c>
    </row>
    <row r="45" spans="5:7">
      <c r="E45" s="1">
        <v>44</v>
      </c>
      <c r="F45" s="1">
        <f>结果!$F$4</f>
        <v>2470</v>
      </c>
      <c r="G45" s="1">
        <f>(SUM($F$2:F45)+SUM($G$2:G44))*结果!$E$4</f>
        <v>4744.3425873462484</v>
      </c>
    </row>
    <row r="46" spans="5:7">
      <c r="E46" s="1">
        <v>45</v>
      </c>
      <c r="F46" s="1">
        <f>结果!$F$4</f>
        <v>2470</v>
      </c>
      <c r="G46" s="1">
        <f>(SUM($F$2:F46)+SUM($G$2:G45))*结果!$E$4</f>
        <v>4924.7011520299047</v>
      </c>
    </row>
    <row r="47" spans="5:7">
      <c r="E47" s="1">
        <v>46</v>
      </c>
      <c r="F47" s="1">
        <f>结果!$F$4</f>
        <v>2470</v>
      </c>
      <c r="G47" s="1">
        <f>(SUM($F$2:F47)+SUM($G$2:G46))*结果!$E$4</f>
        <v>5109.5686808306527</v>
      </c>
    </row>
    <row r="48" spans="5:7">
      <c r="E48" s="1">
        <v>47</v>
      </c>
      <c r="F48" s="1">
        <f>结果!$F$4</f>
        <v>2470</v>
      </c>
      <c r="G48" s="1">
        <f>(SUM($F$2:F48)+SUM($G$2:G47))*结果!$E$4</f>
        <v>5299.0578978514186</v>
      </c>
    </row>
    <row r="49" spans="5:7">
      <c r="E49" s="1">
        <v>48</v>
      </c>
      <c r="F49" s="1">
        <f>结果!$F$4</f>
        <v>2470</v>
      </c>
      <c r="G49" s="1">
        <f>(SUM($F$2:F49)+SUM($G$2:G48))*结果!$E$4</f>
        <v>5493.284345297704</v>
      </c>
    </row>
    <row r="50" spans="5:7">
      <c r="E50" s="1">
        <v>49</v>
      </c>
      <c r="F50" s="1">
        <f>结果!$F$4</f>
        <v>2470</v>
      </c>
      <c r="G50" s="1">
        <f>(SUM($F$2:F50)+SUM($G$2:G49))*结果!$E$4</f>
        <v>5692.3664539301462</v>
      </c>
    </row>
    <row r="51" spans="5:7">
      <c r="E51" s="1">
        <v>50</v>
      </c>
      <c r="F51" s="1">
        <f>结果!$F$4</f>
        <v>2470</v>
      </c>
      <c r="G51" s="1">
        <f>(SUM($F$2:F51)+SUM($G$2:G50))*结果!$E$4</f>
        <v>5896.4256152784001</v>
      </c>
    </row>
    <row r="54" spans="5:7">
      <c r="E54" s="1">
        <f>50-结果!A4</f>
        <v>50</v>
      </c>
      <c r="F54" s="1">
        <f>E54+1</f>
        <v>51</v>
      </c>
      <c r="G54" s="1">
        <f ca="1">SUM(INDIRECT("g1:g"&amp;F54))</f>
        <v>119723.4502264144</v>
      </c>
    </row>
    <row r="55" spans="5:7">
      <c r="G55" s="1">
        <f ca="1">(结果!H4+'50岁开始领取-万能账户'!G54)*结果!$E$4</f>
        <v>6043.8362556603606</v>
      </c>
    </row>
    <row r="56" spans="5:7">
      <c r="G56" s="1">
        <f ca="1">(结果!$H$4+'50岁开始领取-万能账户'!$G$54+SUM($G$55:G55))*结果!$E$4</f>
        <v>6194.9321620518695</v>
      </c>
    </row>
    <row r="57" spans="5:7">
      <c r="G57" s="1">
        <f ca="1">(结果!$H$4+'50岁开始领取-万能账户'!$G$54+SUM($G$55:G56))*结果!$E$4</f>
        <v>6349.8054661031665</v>
      </c>
    </row>
    <row r="58" spans="5:7">
      <c r="G58" s="1">
        <f ca="1">(结果!$H$4+'50岁开始领取-万能账户'!$G$54+SUM($G$55:G57))*结果!$E$4</f>
        <v>6508.5506027557458</v>
      </c>
    </row>
    <row r="59" spans="5:7">
      <c r="G59" s="1">
        <f ca="1">(结果!$H$4+'50岁开始领取-万能账户'!$G$54+SUM($G$55:G58))*结果!$E$4</f>
        <v>6671.2643678246386</v>
      </c>
    </row>
    <row r="60" spans="5:7">
      <c r="G60" s="1">
        <f ca="1">(结果!$H$4+'50岁开始领取-万能账户'!$G$54+SUM($G$55:G59))*结果!$E$4</f>
        <v>6838.0459770202551</v>
      </c>
    </row>
    <row r="61" spans="5:7">
      <c r="G61" s="1">
        <f ca="1">(结果!$H$4+'50岁开始领取-万能账户'!$G$54+SUM($G$55:G60))*结果!$E$4</f>
        <v>7008.9971264457608</v>
      </c>
    </row>
    <row r="62" spans="5:7">
      <c r="G62" s="1">
        <f ca="1">(结果!$H$4+'50岁开始领取-万能账户'!$G$54+SUM($G$55:G61))*结果!$E$4</f>
        <v>7184.2220546069047</v>
      </c>
    </row>
    <row r="63" spans="5:7">
      <c r="G63" s="1">
        <f ca="1">(结果!$H$4+'50岁开始领取-万能账户'!$G$54+SUM($G$55:G62))*结果!$E$4</f>
        <v>7363.8276059720783</v>
      </c>
    </row>
    <row r="64" spans="5:7">
      <c r="G64" s="1">
        <f ca="1">(结果!$H$4+'50岁开始领取-万能账户'!$G$54+SUM($G$55:G63))*结果!$E$4</f>
        <v>7547.9232961213802</v>
      </c>
    </row>
    <row r="65" spans="7:7">
      <c r="G65" s="1">
        <f ca="1">(结果!$H$4+'50岁开始领取-万能账户'!$G$54+SUM($G$55:G64))*结果!$E$4</f>
        <v>7736.6213785244145</v>
      </c>
    </row>
    <row r="66" spans="7:7">
      <c r="G66" s="1">
        <f ca="1">(结果!$H$4+'50岁开始领取-万能账户'!$G$54+SUM($G$55:G65))*结果!$E$4</f>
        <v>7930.0369129875244</v>
      </c>
    </row>
    <row r="67" spans="7:7">
      <c r="G67" s="1">
        <f ca="1">(结果!$H$4+'50岁开始领取-万能账户'!$G$54+SUM($G$55:G66))*结果!$E$4</f>
        <v>8128.2878358122125</v>
      </c>
    </row>
    <row r="68" spans="7:7">
      <c r="G68" s="1">
        <f ca="1">(结果!$H$4+'50岁开始领取-万能账户'!$G$54+SUM($G$55:G67))*结果!$E$4</f>
        <v>8331.4950317075181</v>
      </c>
    </row>
    <row r="69" spans="7:7">
      <c r="G69" s="1">
        <f ca="1">(结果!$H$4+'50岁开始领取-万能账户'!$G$54+SUM($G$55:G68))*结果!$E$4</f>
        <v>8539.7824075002045</v>
      </c>
    </row>
    <row r="70" spans="7:7">
      <c r="G70" s="1">
        <f ca="1">(结果!$H$4+'50岁开始领取-万能账户'!$G$54+SUM($G$55:G69))*结果!$E$4</f>
        <v>8753.2769676877106</v>
      </c>
    </row>
    <row r="71" spans="7:7">
      <c r="G71" s="1">
        <f ca="1">(结果!$H$4+'50岁开始领取-万能账户'!$G$54+SUM($G$55:G70))*结果!$E$4</f>
        <v>8972.1088918799051</v>
      </c>
    </row>
    <row r="72" spans="7:7">
      <c r="G72" s="1">
        <f ca="1">(结果!$H$4+'50岁开始领取-万能账户'!$G$54+SUM($G$55:G71))*结果!$E$4</f>
        <v>9196.4116141769027</v>
      </c>
    </row>
    <row r="73" spans="7:7">
      <c r="G73" s="1">
        <f ca="1">(结果!$H$4+'50岁开始领取-万能账户'!$G$54+SUM($G$55:G72))*结果!$E$4</f>
        <v>9426.3219045313235</v>
      </c>
    </row>
    <row r="74" spans="7:7">
      <c r="G74" s="1">
        <f ca="1">(结果!$H$4+'50岁开始领取-万能账户'!$G$54+SUM($G$55:G73))*结果!$E$4</f>
        <v>9661.9799521446075</v>
      </c>
    </row>
    <row r="75" spans="7:7">
      <c r="G75" s="1">
        <f ca="1">(结果!$H$4+'50岁开始领取-万能账户'!$G$54+SUM($G$55:G74))*结果!$E$4</f>
        <v>9903.5294509482228</v>
      </c>
    </row>
    <row r="76" spans="7:7">
      <c r="G76" s="1">
        <f ca="1">(结果!$H$4+'50岁开始领取-万能账户'!$G$54+SUM($G$55:G75))*结果!$E$4</f>
        <v>10151.117687221929</v>
      </c>
    </row>
    <row r="77" spans="7:7">
      <c r="G77" s="1">
        <f ca="1">(结果!$H$4+'50岁开始领取-万能账户'!$G$54+SUM($G$55:G76))*结果!$E$4</f>
        <v>10404.895629402477</v>
      </c>
    </row>
    <row r="78" spans="7:7">
      <c r="G78" s="1">
        <f ca="1">(结果!$H$4+'50岁开始领取-万能账户'!$G$54+SUM($G$55:G77))*结果!$E$4</f>
        <v>10665.018020137541</v>
      </c>
    </row>
    <row r="79" spans="7:7">
      <c r="G79" s="1">
        <f ca="1">(结果!$H$4+'50岁开始领取-万能账户'!$G$54+SUM($G$55:G78))*结果!$E$4</f>
        <v>10931.643470640978</v>
      </c>
    </row>
    <row r="80" spans="7:7">
      <c r="G80" s="1">
        <f ca="1">(结果!$H$4+'50岁开始领取-万能账户'!$G$54+SUM($G$55:G79))*结果!$E$4</f>
        <v>11204.934557407001</v>
      </c>
    </row>
    <row r="81" spans="7:7">
      <c r="G81" s="1">
        <f ca="1">(结果!$H$4+'50岁开始领取-万能账户'!$G$54+SUM($G$55:G80))*结果!$E$4</f>
        <v>11485.057921342177</v>
      </c>
    </row>
    <row r="82" spans="7:7">
      <c r="G82" s="1">
        <f ca="1">(结果!$H$4+'50岁开始领取-万能账户'!$G$54+SUM($G$55:G81))*结果!$E$4</f>
        <v>11772.184369375731</v>
      </c>
    </row>
    <row r="83" spans="7:7">
      <c r="G83" s="1">
        <f ca="1">(结果!$H$4+'50岁开始领取-万能账户'!$G$54+SUM($G$55:G82))*结果!$E$4</f>
        <v>12066.488978610125</v>
      </c>
    </row>
    <row r="84" spans="7:7">
      <c r="G84" s="1">
        <f ca="1">(结果!$H$4+'50岁开始领取-万能账户'!$G$54+SUM($G$55:G83))*结果!$E$4</f>
        <v>12368.151203075377</v>
      </c>
    </row>
    <row r="85" spans="7:7">
      <c r="G85" s="7">
        <f ca="1">SUM(G54:G84)</f>
        <v>385064.19932609051</v>
      </c>
    </row>
    <row r="88" spans="7:7">
      <c r="G88" s="7">
        <f ca="1">C32+G85</f>
        <v>459167.60986751691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1"/>
  <sheetViews>
    <sheetView workbookViewId="0">
      <selection activeCell="A23" sqref="A23"/>
    </sheetView>
  </sheetViews>
  <sheetFormatPr defaultRowHeight="13.5"/>
  <cols>
    <col min="1" max="16384" width="9" style="1"/>
  </cols>
  <sheetData>
    <row r="1" spans="1:5">
      <c r="A1" s="2" t="s">
        <v>16</v>
      </c>
      <c r="B1" s="1" t="s">
        <v>0</v>
      </c>
      <c r="C1" s="1" t="s">
        <v>22</v>
      </c>
      <c r="D1" s="1" t="s">
        <v>17</v>
      </c>
      <c r="E1" s="1" t="s">
        <v>23</v>
      </c>
    </row>
    <row r="2" spans="1:5">
      <c r="A2" s="2" t="str">
        <f>B2&amp;C2&amp;D2</f>
        <v>0男3</v>
      </c>
      <c r="B2" s="1">
        <v>0</v>
      </c>
      <c r="C2" s="1" t="s">
        <v>25</v>
      </c>
      <c r="D2" s="1">
        <v>3</v>
      </c>
      <c r="E2" s="1">
        <v>873</v>
      </c>
    </row>
    <row r="3" spans="1:5">
      <c r="A3" s="2" t="str">
        <f t="shared" ref="A3:A66" si="0">B3&amp;C3&amp;D3</f>
        <v>1男3</v>
      </c>
      <c r="B3" s="1">
        <v>1</v>
      </c>
      <c r="C3" s="1" t="s">
        <v>25</v>
      </c>
      <c r="D3" s="1">
        <v>3</v>
      </c>
      <c r="E3" s="1">
        <v>870</v>
      </c>
    </row>
    <row r="4" spans="1:5">
      <c r="A4" s="2" t="str">
        <f t="shared" si="0"/>
        <v>2男3</v>
      </c>
      <c r="B4" s="1">
        <v>2</v>
      </c>
      <c r="C4" s="1" t="s">
        <v>25</v>
      </c>
      <c r="D4" s="1">
        <v>3</v>
      </c>
      <c r="E4" s="1">
        <v>867</v>
      </c>
    </row>
    <row r="5" spans="1:5">
      <c r="A5" s="2" t="str">
        <f t="shared" si="0"/>
        <v>3男3</v>
      </c>
      <c r="B5" s="1">
        <v>3</v>
      </c>
      <c r="C5" s="1" t="s">
        <v>25</v>
      </c>
      <c r="D5" s="1">
        <v>3</v>
      </c>
      <c r="E5" s="1">
        <v>864</v>
      </c>
    </row>
    <row r="6" spans="1:5">
      <c r="A6" s="2" t="str">
        <f t="shared" si="0"/>
        <v>4男3</v>
      </c>
      <c r="B6" s="1">
        <v>4</v>
      </c>
      <c r="C6" s="1" t="s">
        <v>25</v>
      </c>
      <c r="D6" s="1">
        <v>3</v>
      </c>
      <c r="E6" s="1">
        <v>860</v>
      </c>
    </row>
    <row r="7" spans="1:5">
      <c r="A7" s="2" t="str">
        <f t="shared" si="0"/>
        <v>5男3</v>
      </c>
      <c r="B7" s="1">
        <v>5</v>
      </c>
      <c r="C7" s="1" t="s">
        <v>25</v>
      </c>
      <c r="D7" s="1">
        <v>3</v>
      </c>
      <c r="E7" s="1">
        <v>857</v>
      </c>
    </row>
    <row r="8" spans="1:5">
      <c r="A8" s="2" t="str">
        <f t="shared" si="0"/>
        <v>6男3</v>
      </c>
      <c r="B8" s="1">
        <v>6</v>
      </c>
      <c r="C8" s="1" t="s">
        <v>25</v>
      </c>
      <c r="D8" s="1">
        <v>3</v>
      </c>
      <c r="E8" s="1">
        <v>853</v>
      </c>
    </row>
    <row r="9" spans="1:5">
      <c r="A9" s="2" t="str">
        <f t="shared" si="0"/>
        <v>7男3</v>
      </c>
      <c r="B9" s="1">
        <v>7</v>
      </c>
      <c r="C9" s="1" t="s">
        <v>25</v>
      </c>
      <c r="D9" s="1">
        <v>3</v>
      </c>
      <c r="E9" s="1">
        <v>849</v>
      </c>
    </row>
    <row r="10" spans="1:5">
      <c r="A10" s="2" t="str">
        <f t="shared" si="0"/>
        <v>8男3</v>
      </c>
      <c r="B10" s="1">
        <v>8</v>
      </c>
      <c r="C10" s="1" t="s">
        <v>25</v>
      </c>
      <c r="D10" s="1">
        <v>3</v>
      </c>
      <c r="E10" s="1">
        <v>845</v>
      </c>
    </row>
    <row r="11" spans="1:5">
      <c r="A11" s="2" t="str">
        <f t="shared" si="0"/>
        <v>9男3</v>
      </c>
      <c r="B11" s="1">
        <v>9</v>
      </c>
      <c r="C11" s="1" t="s">
        <v>25</v>
      </c>
      <c r="D11" s="1">
        <v>3</v>
      </c>
      <c r="E11" s="1">
        <v>841</v>
      </c>
    </row>
    <row r="12" spans="1:5">
      <c r="A12" s="2" t="str">
        <f t="shared" si="0"/>
        <v>10男3</v>
      </c>
      <c r="B12" s="1">
        <v>10</v>
      </c>
      <c r="C12" s="1" t="s">
        <v>25</v>
      </c>
      <c r="D12" s="1">
        <v>3</v>
      </c>
      <c r="E12" s="1">
        <v>837</v>
      </c>
    </row>
    <row r="13" spans="1:5">
      <c r="A13" s="2" t="str">
        <f t="shared" si="0"/>
        <v>11男3</v>
      </c>
      <c r="B13" s="1">
        <v>11</v>
      </c>
      <c r="C13" s="1" t="s">
        <v>25</v>
      </c>
      <c r="D13" s="1">
        <v>3</v>
      </c>
      <c r="E13" s="1">
        <v>833</v>
      </c>
    </row>
    <row r="14" spans="1:5">
      <c r="A14" s="2" t="str">
        <f t="shared" si="0"/>
        <v>12男3</v>
      </c>
      <c r="B14" s="1">
        <v>12</v>
      </c>
      <c r="C14" s="1" t="s">
        <v>25</v>
      </c>
      <c r="D14" s="1">
        <v>3</v>
      </c>
      <c r="E14" s="1">
        <v>828</v>
      </c>
    </row>
    <row r="15" spans="1:5">
      <c r="A15" s="2" t="str">
        <f t="shared" si="0"/>
        <v>13男3</v>
      </c>
      <c r="B15" s="1">
        <v>13</v>
      </c>
      <c r="C15" s="1" t="s">
        <v>25</v>
      </c>
      <c r="D15" s="1">
        <v>3</v>
      </c>
      <c r="E15" s="1">
        <v>823</v>
      </c>
    </row>
    <row r="16" spans="1:5">
      <c r="A16" s="2" t="str">
        <f t="shared" si="0"/>
        <v>14男3</v>
      </c>
      <c r="B16" s="1">
        <v>14</v>
      </c>
      <c r="C16" s="1" t="s">
        <v>25</v>
      </c>
      <c r="D16" s="1">
        <v>3</v>
      </c>
      <c r="E16" s="1">
        <v>818</v>
      </c>
    </row>
    <row r="17" spans="1:5">
      <c r="A17" s="2" t="str">
        <f t="shared" si="0"/>
        <v>15男3</v>
      </c>
      <c r="B17" s="1">
        <v>15</v>
      </c>
      <c r="C17" s="1" t="s">
        <v>25</v>
      </c>
      <c r="D17" s="1">
        <v>3</v>
      </c>
      <c r="E17" s="1">
        <v>813</v>
      </c>
    </row>
    <row r="18" spans="1:5">
      <c r="A18" s="2" t="str">
        <f t="shared" si="0"/>
        <v>16男3</v>
      </c>
      <c r="B18" s="1">
        <v>16</v>
      </c>
      <c r="C18" s="1" t="s">
        <v>25</v>
      </c>
      <c r="D18" s="1">
        <v>3</v>
      </c>
      <c r="E18" s="1">
        <v>808</v>
      </c>
    </row>
    <row r="19" spans="1:5">
      <c r="A19" s="2" t="str">
        <f t="shared" si="0"/>
        <v>17男3</v>
      </c>
      <c r="B19" s="1">
        <v>17</v>
      </c>
      <c r="C19" s="1" t="s">
        <v>25</v>
      </c>
      <c r="D19" s="1">
        <v>3</v>
      </c>
      <c r="E19" s="1">
        <v>803</v>
      </c>
    </row>
    <row r="20" spans="1:5">
      <c r="A20" s="2" t="str">
        <f t="shared" si="0"/>
        <v>18男3</v>
      </c>
      <c r="B20" s="1">
        <v>18</v>
      </c>
      <c r="C20" s="1" t="s">
        <v>25</v>
      </c>
      <c r="D20" s="1">
        <v>3</v>
      </c>
      <c r="E20" s="1">
        <v>797</v>
      </c>
    </row>
    <row r="21" spans="1:5">
      <c r="A21" s="2" t="str">
        <f t="shared" si="0"/>
        <v>19男3</v>
      </c>
      <c r="B21" s="1">
        <v>19</v>
      </c>
      <c r="C21" s="1" t="s">
        <v>25</v>
      </c>
      <c r="D21" s="1">
        <v>3</v>
      </c>
      <c r="E21" s="1">
        <v>791</v>
      </c>
    </row>
    <row r="22" spans="1:5">
      <c r="A22" s="2" t="str">
        <f t="shared" si="0"/>
        <v>20男3</v>
      </c>
      <c r="B22" s="1">
        <v>20</v>
      </c>
      <c r="C22" s="1" t="s">
        <v>25</v>
      </c>
      <c r="D22" s="1">
        <v>3</v>
      </c>
      <c r="E22" s="1">
        <v>785</v>
      </c>
    </row>
    <row r="23" spans="1:5">
      <c r="A23" s="2" t="str">
        <f t="shared" si="0"/>
        <v>21男3</v>
      </c>
      <c r="B23" s="1">
        <v>21</v>
      </c>
      <c r="C23" s="1" t="s">
        <v>25</v>
      </c>
      <c r="D23" s="1">
        <v>3</v>
      </c>
      <c r="E23" s="1">
        <v>779</v>
      </c>
    </row>
    <row r="24" spans="1:5">
      <c r="A24" s="2" t="str">
        <f t="shared" si="0"/>
        <v>22男3</v>
      </c>
      <c r="B24" s="1">
        <v>22</v>
      </c>
      <c r="C24" s="1" t="s">
        <v>25</v>
      </c>
      <c r="D24" s="1">
        <v>3</v>
      </c>
      <c r="E24" s="1">
        <v>772</v>
      </c>
    </row>
    <row r="25" spans="1:5">
      <c r="A25" s="2" t="str">
        <f t="shared" si="0"/>
        <v>23男3</v>
      </c>
      <c r="B25" s="1">
        <v>23</v>
      </c>
      <c r="C25" s="1" t="s">
        <v>25</v>
      </c>
      <c r="D25" s="1">
        <v>3</v>
      </c>
      <c r="E25" s="1">
        <v>766</v>
      </c>
    </row>
    <row r="26" spans="1:5">
      <c r="A26" s="2" t="str">
        <f t="shared" si="0"/>
        <v>24男3</v>
      </c>
      <c r="B26" s="1">
        <v>24</v>
      </c>
      <c r="C26" s="1" t="s">
        <v>25</v>
      </c>
      <c r="D26" s="1">
        <v>3</v>
      </c>
      <c r="E26" s="1">
        <v>759</v>
      </c>
    </row>
    <row r="27" spans="1:5">
      <c r="A27" s="2" t="str">
        <f t="shared" si="0"/>
        <v>25男3</v>
      </c>
      <c r="B27" s="1">
        <v>25</v>
      </c>
      <c r="C27" s="1" t="s">
        <v>25</v>
      </c>
      <c r="D27" s="1">
        <v>3</v>
      </c>
      <c r="E27" s="1">
        <v>751</v>
      </c>
    </row>
    <row r="28" spans="1:5">
      <c r="A28" s="2" t="str">
        <f t="shared" si="0"/>
        <v>26男3</v>
      </c>
      <c r="B28" s="1">
        <v>26</v>
      </c>
      <c r="C28" s="1" t="s">
        <v>25</v>
      </c>
      <c r="D28" s="1">
        <v>3</v>
      </c>
      <c r="E28" s="1">
        <v>744</v>
      </c>
    </row>
    <row r="29" spans="1:5">
      <c r="A29" s="2" t="str">
        <f t="shared" si="0"/>
        <v>27男3</v>
      </c>
      <c r="B29" s="1">
        <v>27</v>
      </c>
      <c r="C29" s="1" t="s">
        <v>25</v>
      </c>
      <c r="D29" s="1">
        <v>3</v>
      </c>
      <c r="E29" s="1">
        <v>736</v>
      </c>
    </row>
    <row r="30" spans="1:5">
      <c r="A30" s="2" t="str">
        <f t="shared" si="0"/>
        <v>28男3</v>
      </c>
      <c r="B30" s="1">
        <v>28</v>
      </c>
      <c r="C30" s="1" t="s">
        <v>25</v>
      </c>
      <c r="D30" s="1">
        <v>3</v>
      </c>
      <c r="E30" s="1">
        <v>728</v>
      </c>
    </row>
    <row r="31" spans="1:5">
      <c r="A31" s="2" t="str">
        <f t="shared" si="0"/>
        <v>29男3</v>
      </c>
      <c r="B31" s="1">
        <v>29</v>
      </c>
      <c r="C31" s="1" t="s">
        <v>25</v>
      </c>
      <c r="D31" s="1">
        <v>3</v>
      </c>
      <c r="E31" s="1">
        <v>720</v>
      </c>
    </row>
    <row r="32" spans="1:5">
      <c r="A32" s="2" t="str">
        <f t="shared" si="0"/>
        <v>30男3</v>
      </c>
      <c r="B32" s="1">
        <v>30</v>
      </c>
      <c r="C32" s="1" t="s">
        <v>25</v>
      </c>
      <c r="D32" s="1">
        <v>3</v>
      </c>
      <c r="E32" s="1">
        <v>711</v>
      </c>
    </row>
    <row r="33" spans="1:5">
      <c r="A33" s="2" t="str">
        <f t="shared" si="0"/>
        <v>31男3</v>
      </c>
      <c r="B33" s="1">
        <v>31</v>
      </c>
      <c r="C33" s="1" t="s">
        <v>25</v>
      </c>
      <c r="D33" s="1">
        <v>3</v>
      </c>
      <c r="E33" s="1">
        <v>703</v>
      </c>
    </row>
    <row r="34" spans="1:5">
      <c r="A34" s="2" t="str">
        <f t="shared" si="0"/>
        <v>32男3</v>
      </c>
      <c r="B34" s="1">
        <v>32</v>
      </c>
      <c r="C34" s="1" t="s">
        <v>25</v>
      </c>
      <c r="D34" s="1">
        <v>3</v>
      </c>
      <c r="E34" s="1">
        <v>693</v>
      </c>
    </row>
    <row r="35" spans="1:5">
      <c r="A35" s="2" t="str">
        <f t="shared" si="0"/>
        <v>33男3</v>
      </c>
      <c r="B35" s="1">
        <v>33</v>
      </c>
      <c r="C35" s="1" t="s">
        <v>25</v>
      </c>
      <c r="D35" s="1">
        <v>3</v>
      </c>
      <c r="E35" s="1">
        <v>684</v>
      </c>
    </row>
    <row r="36" spans="1:5">
      <c r="A36" s="2" t="str">
        <f t="shared" si="0"/>
        <v>34男3</v>
      </c>
      <c r="B36" s="1">
        <v>34</v>
      </c>
      <c r="C36" s="1" t="s">
        <v>25</v>
      </c>
      <c r="D36" s="1">
        <v>3</v>
      </c>
      <c r="E36" s="1">
        <v>674</v>
      </c>
    </row>
    <row r="37" spans="1:5">
      <c r="A37" s="2" t="str">
        <f t="shared" si="0"/>
        <v>35男3</v>
      </c>
      <c r="B37" s="1">
        <v>35</v>
      </c>
      <c r="C37" s="1" t="s">
        <v>25</v>
      </c>
      <c r="D37" s="1">
        <v>3</v>
      </c>
      <c r="E37" s="1">
        <v>664</v>
      </c>
    </row>
    <row r="38" spans="1:5">
      <c r="A38" s="2" t="str">
        <f t="shared" si="0"/>
        <v>36男3</v>
      </c>
      <c r="B38" s="1">
        <v>36</v>
      </c>
      <c r="C38" s="1" t="s">
        <v>25</v>
      </c>
      <c r="D38" s="1">
        <v>3</v>
      </c>
      <c r="E38" s="1">
        <v>653</v>
      </c>
    </row>
    <row r="39" spans="1:5">
      <c r="A39" s="2" t="str">
        <f t="shared" si="0"/>
        <v>37男3</v>
      </c>
      <c r="B39" s="1">
        <v>37</v>
      </c>
      <c r="C39" s="1" t="s">
        <v>25</v>
      </c>
      <c r="D39" s="1">
        <v>3</v>
      </c>
      <c r="E39" s="1">
        <v>642</v>
      </c>
    </row>
    <row r="40" spans="1:5">
      <c r="A40" s="2" t="str">
        <f t="shared" si="0"/>
        <v>38男3</v>
      </c>
      <c r="B40" s="1">
        <v>38</v>
      </c>
      <c r="C40" s="1" t="s">
        <v>25</v>
      </c>
      <c r="D40" s="1">
        <v>3</v>
      </c>
      <c r="E40" s="1">
        <v>631</v>
      </c>
    </row>
    <row r="41" spans="1:5">
      <c r="A41" s="2" t="str">
        <f t="shared" si="0"/>
        <v>39男3</v>
      </c>
      <c r="B41" s="1">
        <v>39</v>
      </c>
      <c r="C41" s="1" t="s">
        <v>25</v>
      </c>
      <c r="D41" s="1">
        <v>3</v>
      </c>
      <c r="E41" s="1">
        <v>619</v>
      </c>
    </row>
    <row r="42" spans="1:5">
      <c r="A42" s="2" t="str">
        <f t="shared" si="0"/>
        <v>40男3</v>
      </c>
      <c r="B42" s="1">
        <v>40</v>
      </c>
      <c r="C42" s="1" t="s">
        <v>25</v>
      </c>
      <c r="D42" s="1">
        <v>3</v>
      </c>
      <c r="E42" s="1">
        <v>607</v>
      </c>
    </row>
    <row r="43" spans="1:5">
      <c r="A43" s="2" t="str">
        <f t="shared" si="0"/>
        <v>41男3</v>
      </c>
      <c r="B43" s="1">
        <v>41</v>
      </c>
      <c r="C43" s="1" t="s">
        <v>25</v>
      </c>
      <c r="D43" s="1">
        <v>3</v>
      </c>
      <c r="E43" s="1">
        <v>595</v>
      </c>
    </row>
    <row r="44" spans="1:5">
      <c r="A44" s="2" t="str">
        <f t="shared" si="0"/>
        <v>42男3</v>
      </c>
      <c r="B44" s="1">
        <v>42</v>
      </c>
      <c r="C44" s="1" t="s">
        <v>25</v>
      </c>
      <c r="D44" s="1">
        <v>3</v>
      </c>
      <c r="E44" s="1">
        <v>581</v>
      </c>
    </row>
    <row r="45" spans="1:5">
      <c r="A45" s="2" t="str">
        <f t="shared" si="0"/>
        <v>43男3</v>
      </c>
      <c r="B45" s="1">
        <v>43</v>
      </c>
      <c r="C45" s="1" t="s">
        <v>25</v>
      </c>
      <c r="D45" s="1">
        <v>3</v>
      </c>
      <c r="E45" s="1">
        <v>568</v>
      </c>
    </row>
    <row r="46" spans="1:5">
      <c r="A46" s="2" t="str">
        <f t="shared" si="0"/>
        <v>44男3</v>
      </c>
      <c r="B46" s="1">
        <v>44</v>
      </c>
      <c r="C46" s="1" t="s">
        <v>25</v>
      </c>
      <c r="D46" s="1">
        <v>3</v>
      </c>
      <c r="E46" s="1">
        <v>553</v>
      </c>
    </row>
    <row r="47" spans="1:5">
      <c r="A47" s="2" t="str">
        <f t="shared" si="0"/>
        <v>0男5</v>
      </c>
      <c r="B47" s="1">
        <v>0</v>
      </c>
      <c r="C47" s="1" t="s">
        <v>25</v>
      </c>
      <c r="D47" s="1">
        <v>5</v>
      </c>
      <c r="E47" s="1">
        <v>1408</v>
      </c>
    </row>
    <row r="48" spans="1:5">
      <c r="A48" s="2" t="str">
        <f t="shared" si="0"/>
        <v>1男5</v>
      </c>
      <c r="B48" s="1">
        <v>1</v>
      </c>
      <c r="C48" s="1" t="s">
        <v>25</v>
      </c>
      <c r="D48" s="1">
        <v>5</v>
      </c>
      <c r="E48" s="1">
        <v>1403</v>
      </c>
    </row>
    <row r="49" spans="1:5">
      <c r="A49" s="2" t="str">
        <f t="shared" si="0"/>
        <v>2男5</v>
      </c>
      <c r="B49" s="1">
        <v>2</v>
      </c>
      <c r="C49" s="1" t="s">
        <v>25</v>
      </c>
      <c r="D49" s="1">
        <v>5</v>
      </c>
      <c r="E49" s="1">
        <v>1398</v>
      </c>
    </row>
    <row r="50" spans="1:5">
      <c r="A50" s="2" t="str">
        <f t="shared" si="0"/>
        <v>3男5</v>
      </c>
      <c r="B50" s="1">
        <v>3</v>
      </c>
      <c r="C50" s="1" t="s">
        <v>25</v>
      </c>
      <c r="D50" s="1">
        <v>5</v>
      </c>
      <c r="E50" s="1">
        <v>1392</v>
      </c>
    </row>
    <row r="51" spans="1:5">
      <c r="A51" s="2" t="str">
        <f t="shared" si="0"/>
        <v>4男5</v>
      </c>
      <c r="B51" s="1">
        <v>4</v>
      </c>
      <c r="C51" s="1" t="s">
        <v>25</v>
      </c>
      <c r="D51" s="1">
        <v>5</v>
      </c>
      <c r="E51" s="1">
        <v>1387</v>
      </c>
    </row>
    <row r="52" spans="1:5">
      <c r="A52" s="2" t="str">
        <f t="shared" si="0"/>
        <v>5男5</v>
      </c>
      <c r="B52" s="1">
        <v>5</v>
      </c>
      <c r="C52" s="1" t="s">
        <v>25</v>
      </c>
      <c r="D52" s="1">
        <v>5</v>
      </c>
      <c r="E52" s="1">
        <v>1381</v>
      </c>
    </row>
    <row r="53" spans="1:5">
      <c r="A53" s="2" t="str">
        <f t="shared" si="0"/>
        <v>6男5</v>
      </c>
      <c r="B53" s="1">
        <v>6</v>
      </c>
      <c r="C53" s="1" t="s">
        <v>25</v>
      </c>
      <c r="D53" s="1">
        <v>5</v>
      </c>
      <c r="E53" s="1">
        <v>1375</v>
      </c>
    </row>
    <row r="54" spans="1:5">
      <c r="A54" s="2" t="str">
        <f t="shared" si="0"/>
        <v>7男5</v>
      </c>
      <c r="B54" s="1">
        <v>7</v>
      </c>
      <c r="C54" s="1" t="s">
        <v>25</v>
      </c>
      <c r="D54" s="1">
        <v>5</v>
      </c>
      <c r="E54" s="1">
        <v>1369</v>
      </c>
    </row>
    <row r="55" spans="1:5">
      <c r="A55" s="2" t="str">
        <f t="shared" si="0"/>
        <v>8男5</v>
      </c>
      <c r="B55" s="1">
        <v>8</v>
      </c>
      <c r="C55" s="1" t="s">
        <v>25</v>
      </c>
      <c r="D55" s="1">
        <v>5</v>
      </c>
      <c r="E55" s="1">
        <v>1362</v>
      </c>
    </row>
    <row r="56" spans="1:5">
      <c r="A56" s="2" t="str">
        <f t="shared" si="0"/>
        <v>9男5</v>
      </c>
      <c r="B56" s="1">
        <v>9</v>
      </c>
      <c r="C56" s="1" t="s">
        <v>25</v>
      </c>
      <c r="D56" s="1">
        <v>5</v>
      </c>
      <c r="E56" s="1">
        <v>1356</v>
      </c>
    </row>
    <row r="57" spans="1:5">
      <c r="A57" s="2" t="str">
        <f t="shared" si="0"/>
        <v>10男5</v>
      </c>
      <c r="B57" s="1">
        <v>10</v>
      </c>
      <c r="C57" s="1" t="s">
        <v>25</v>
      </c>
      <c r="D57" s="1">
        <v>5</v>
      </c>
      <c r="E57" s="1">
        <v>1349</v>
      </c>
    </row>
    <row r="58" spans="1:5">
      <c r="A58" s="2" t="str">
        <f t="shared" si="0"/>
        <v>11男5</v>
      </c>
      <c r="B58" s="1">
        <v>11</v>
      </c>
      <c r="C58" s="1" t="s">
        <v>25</v>
      </c>
      <c r="D58" s="1">
        <v>5</v>
      </c>
      <c r="E58" s="1">
        <v>1341</v>
      </c>
    </row>
    <row r="59" spans="1:5">
      <c r="A59" s="2" t="str">
        <f t="shared" si="0"/>
        <v>12男5</v>
      </c>
      <c r="B59" s="1">
        <v>12</v>
      </c>
      <c r="C59" s="1" t="s">
        <v>25</v>
      </c>
      <c r="D59" s="1">
        <v>5</v>
      </c>
      <c r="E59" s="1">
        <v>1334</v>
      </c>
    </row>
    <row r="60" spans="1:5">
      <c r="A60" s="2" t="str">
        <f t="shared" si="0"/>
        <v>13男5</v>
      </c>
      <c r="B60" s="1">
        <v>13</v>
      </c>
      <c r="C60" s="1" t="s">
        <v>25</v>
      </c>
      <c r="D60" s="1">
        <v>5</v>
      </c>
      <c r="E60" s="1">
        <v>1326</v>
      </c>
    </row>
    <row r="61" spans="1:5">
      <c r="A61" s="2" t="str">
        <f t="shared" si="0"/>
        <v>14男5</v>
      </c>
      <c r="B61" s="1">
        <v>14</v>
      </c>
      <c r="C61" s="1" t="s">
        <v>25</v>
      </c>
      <c r="D61" s="1">
        <v>5</v>
      </c>
      <c r="E61" s="1">
        <v>1318</v>
      </c>
    </row>
    <row r="62" spans="1:5">
      <c r="A62" s="2" t="str">
        <f t="shared" si="0"/>
        <v>15男5</v>
      </c>
      <c r="B62" s="1">
        <v>15</v>
      </c>
      <c r="C62" s="1" t="s">
        <v>25</v>
      </c>
      <c r="D62" s="1">
        <v>5</v>
      </c>
      <c r="E62" s="1">
        <v>1309</v>
      </c>
    </row>
    <row r="63" spans="1:5">
      <c r="A63" s="2" t="str">
        <f t="shared" si="0"/>
        <v>16男5</v>
      </c>
      <c r="B63" s="1">
        <v>16</v>
      </c>
      <c r="C63" s="1" t="s">
        <v>25</v>
      </c>
      <c r="D63" s="1">
        <v>5</v>
      </c>
      <c r="E63" s="1">
        <v>1301</v>
      </c>
    </row>
    <row r="64" spans="1:5">
      <c r="A64" s="2" t="str">
        <f t="shared" si="0"/>
        <v>17男5</v>
      </c>
      <c r="B64" s="1">
        <v>17</v>
      </c>
      <c r="C64" s="1" t="s">
        <v>25</v>
      </c>
      <c r="D64" s="1">
        <v>5</v>
      </c>
      <c r="E64" s="1">
        <v>1292</v>
      </c>
    </row>
    <row r="65" spans="1:5">
      <c r="A65" s="2" t="str">
        <f t="shared" si="0"/>
        <v>18男5</v>
      </c>
      <c r="B65" s="1">
        <v>18</v>
      </c>
      <c r="C65" s="1" t="s">
        <v>25</v>
      </c>
      <c r="D65" s="1">
        <v>5</v>
      </c>
      <c r="E65" s="1">
        <v>1282</v>
      </c>
    </row>
    <row r="66" spans="1:5">
      <c r="A66" s="2" t="str">
        <f t="shared" si="0"/>
        <v>19男5</v>
      </c>
      <c r="B66" s="1">
        <v>19</v>
      </c>
      <c r="C66" s="1" t="s">
        <v>25</v>
      </c>
      <c r="D66" s="1">
        <v>5</v>
      </c>
      <c r="E66" s="1">
        <v>1273</v>
      </c>
    </row>
    <row r="67" spans="1:5">
      <c r="A67" s="2" t="str">
        <f t="shared" ref="A67:A130" si="1">B67&amp;C67&amp;D67</f>
        <v>20男5</v>
      </c>
      <c r="B67" s="1">
        <v>20</v>
      </c>
      <c r="C67" s="1" t="s">
        <v>25</v>
      </c>
      <c r="D67" s="1">
        <v>5</v>
      </c>
      <c r="E67" s="1">
        <v>1263</v>
      </c>
    </row>
    <row r="68" spans="1:5">
      <c r="A68" s="2" t="str">
        <f t="shared" si="1"/>
        <v>21男5</v>
      </c>
      <c r="B68" s="1">
        <v>21</v>
      </c>
      <c r="C68" s="1" t="s">
        <v>25</v>
      </c>
      <c r="D68" s="1">
        <v>5</v>
      </c>
      <c r="E68" s="1">
        <v>1252</v>
      </c>
    </row>
    <row r="69" spans="1:5">
      <c r="A69" s="2" t="str">
        <f t="shared" si="1"/>
        <v>22男5</v>
      </c>
      <c r="B69" s="1">
        <v>22</v>
      </c>
      <c r="C69" s="1" t="s">
        <v>25</v>
      </c>
      <c r="D69" s="1">
        <v>5</v>
      </c>
      <c r="E69" s="1">
        <v>1242</v>
      </c>
    </row>
    <row r="70" spans="1:5">
      <c r="A70" s="2" t="str">
        <f t="shared" si="1"/>
        <v>23男5</v>
      </c>
      <c r="B70" s="1">
        <v>23</v>
      </c>
      <c r="C70" s="1" t="s">
        <v>25</v>
      </c>
      <c r="D70" s="1">
        <v>5</v>
      </c>
      <c r="E70" s="1">
        <v>1231</v>
      </c>
    </row>
    <row r="71" spans="1:5">
      <c r="A71" s="2" t="str">
        <f t="shared" si="1"/>
        <v>24男5</v>
      </c>
      <c r="B71" s="1">
        <v>24</v>
      </c>
      <c r="C71" s="1" t="s">
        <v>25</v>
      </c>
      <c r="D71" s="1">
        <v>5</v>
      </c>
      <c r="E71" s="1">
        <v>1219</v>
      </c>
    </row>
    <row r="72" spans="1:5">
      <c r="A72" s="2" t="str">
        <f t="shared" si="1"/>
        <v>25男5</v>
      </c>
      <c r="B72" s="1">
        <v>25</v>
      </c>
      <c r="C72" s="1" t="s">
        <v>25</v>
      </c>
      <c r="D72" s="1">
        <v>5</v>
      </c>
      <c r="E72" s="1">
        <v>1207</v>
      </c>
    </row>
    <row r="73" spans="1:5">
      <c r="A73" s="2" t="str">
        <f t="shared" si="1"/>
        <v>26男5</v>
      </c>
      <c r="B73" s="1">
        <v>26</v>
      </c>
      <c r="C73" s="1" t="s">
        <v>25</v>
      </c>
      <c r="D73" s="1">
        <v>5</v>
      </c>
      <c r="E73" s="1">
        <v>1195</v>
      </c>
    </row>
    <row r="74" spans="1:5">
      <c r="A74" s="2" t="str">
        <f t="shared" si="1"/>
        <v>27男5</v>
      </c>
      <c r="B74" s="1">
        <v>27</v>
      </c>
      <c r="C74" s="1" t="s">
        <v>25</v>
      </c>
      <c r="D74" s="1">
        <v>5</v>
      </c>
      <c r="E74" s="1">
        <v>1182</v>
      </c>
    </row>
    <row r="75" spans="1:5">
      <c r="A75" s="2" t="str">
        <f t="shared" si="1"/>
        <v>28男5</v>
      </c>
      <c r="B75" s="1">
        <v>28</v>
      </c>
      <c r="C75" s="1" t="s">
        <v>25</v>
      </c>
      <c r="D75" s="1">
        <v>5</v>
      </c>
      <c r="E75" s="1">
        <v>1169</v>
      </c>
    </row>
    <row r="76" spans="1:5">
      <c r="A76" s="2" t="str">
        <f t="shared" si="1"/>
        <v>29男5</v>
      </c>
      <c r="B76" s="1">
        <v>29</v>
      </c>
      <c r="C76" s="1" t="s">
        <v>25</v>
      </c>
      <c r="D76" s="1">
        <v>5</v>
      </c>
      <c r="E76" s="1">
        <v>1155</v>
      </c>
    </row>
    <row r="77" spans="1:5">
      <c r="A77" s="2" t="str">
        <f t="shared" si="1"/>
        <v>30男5</v>
      </c>
      <c r="B77" s="1">
        <v>30</v>
      </c>
      <c r="C77" s="1" t="s">
        <v>25</v>
      </c>
      <c r="D77" s="1">
        <v>5</v>
      </c>
      <c r="E77" s="1">
        <v>1141</v>
      </c>
    </row>
    <row r="78" spans="1:5">
      <c r="A78" s="2" t="str">
        <f t="shared" si="1"/>
        <v>31男5</v>
      </c>
      <c r="B78" s="1">
        <v>31</v>
      </c>
      <c r="C78" s="1" t="s">
        <v>25</v>
      </c>
      <c r="D78" s="1">
        <v>5</v>
      </c>
      <c r="E78" s="1">
        <v>1126</v>
      </c>
    </row>
    <row r="79" spans="1:5">
      <c r="A79" s="2" t="str">
        <f t="shared" si="1"/>
        <v>32男5</v>
      </c>
      <c r="B79" s="1">
        <v>32</v>
      </c>
      <c r="C79" s="1" t="s">
        <v>25</v>
      </c>
      <c r="D79" s="1">
        <v>5</v>
      </c>
      <c r="E79" s="1">
        <v>1111</v>
      </c>
    </row>
    <row r="80" spans="1:5">
      <c r="A80" s="2" t="str">
        <f t="shared" si="1"/>
        <v>33男5</v>
      </c>
      <c r="B80" s="1">
        <v>33</v>
      </c>
      <c r="C80" s="1" t="s">
        <v>25</v>
      </c>
      <c r="D80" s="1">
        <v>5</v>
      </c>
      <c r="E80" s="1">
        <v>1095</v>
      </c>
    </row>
    <row r="81" spans="1:5">
      <c r="A81" s="2" t="str">
        <f t="shared" si="1"/>
        <v>34男5</v>
      </c>
      <c r="B81" s="1">
        <v>34</v>
      </c>
      <c r="C81" s="1" t="s">
        <v>25</v>
      </c>
      <c r="D81" s="1">
        <v>5</v>
      </c>
      <c r="E81" s="1">
        <v>1079</v>
      </c>
    </row>
    <row r="82" spans="1:5">
      <c r="A82" s="2" t="str">
        <f t="shared" si="1"/>
        <v>35男5</v>
      </c>
      <c r="B82" s="1">
        <v>35</v>
      </c>
      <c r="C82" s="1" t="s">
        <v>25</v>
      </c>
      <c r="D82" s="1">
        <v>5</v>
      </c>
      <c r="E82" s="1">
        <v>1062</v>
      </c>
    </row>
    <row r="83" spans="1:5">
      <c r="A83" s="2" t="str">
        <f t="shared" si="1"/>
        <v>36男5</v>
      </c>
      <c r="B83" s="1">
        <v>36</v>
      </c>
      <c r="C83" s="1" t="s">
        <v>25</v>
      </c>
      <c r="D83" s="1">
        <v>5</v>
      </c>
      <c r="E83" s="1">
        <v>1044</v>
      </c>
    </row>
    <row r="84" spans="1:5">
      <c r="A84" s="2" t="str">
        <f t="shared" si="1"/>
        <v>37男5</v>
      </c>
      <c r="B84" s="1">
        <v>37</v>
      </c>
      <c r="C84" s="1" t="s">
        <v>25</v>
      </c>
      <c r="D84" s="1">
        <v>5</v>
      </c>
      <c r="E84" s="1">
        <v>1026</v>
      </c>
    </row>
    <row r="85" spans="1:5">
      <c r="A85" s="2" t="str">
        <f t="shared" si="1"/>
        <v>38男5</v>
      </c>
      <c r="B85" s="1">
        <v>38</v>
      </c>
      <c r="C85" s="1" t="s">
        <v>25</v>
      </c>
      <c r="D85" s="1">
        <v>5</v>
      </c>
      <c r="E85" s="1">
        <v>1007</v>
      </c>
    </row>
    <row r="86" spans="1:5">
      <c r="A86" s="2" t="str">
        <f t="shared" si="1"/>
        <v>39男5</v>
      </c>
      <c r="B86" s="1">
        <v>39</v>
      </c>
      <c r="C86" s="1" t="s">
        <v>25</v>
      </c>
      <c r="D86" s="1">
        <v>5</v>
      </c>
      <c r="E86" s="1">
        <v>988</v>
      </c>
    </row>
    <row r="87" spans="1:5">
      <c r="A87" s="2" t="str">
        <f t="shared" si="1"/>
        <v>40男5</v>
      </c>
      <c r="B87" s="1">
        <v>40</v>
      </c>
      <c r="C87" s="1" t="s">
        <v>25</v>
      </c>
      <c r="D87" s="1">
        <v>5</v>
      </c>
      <c r="E87" s="1">
        <v>967</v>
      </c>
    </row>
    <row r="88" spans="1:5">
      <c r="A88" s="2" t="str">
        <f t="shared" si="1"/>
        <v>41男5</v>
      </c>
      <c r="B88" s="1">
        <v>41</v>
      </c>
      <c r="C88" s="1" t="s">
        <v>25</v>
      </c>
      <c r="D88" s="1">
        <v>5</v>
      </c>
      <c r="E88" s="1">
        <v>946</v>
      </c>
    </row>
    <row r="89" spans="1:5">
      <c r="A89" s="2" t="str">
        <f t="shared" si="1"/>
        <v>42男5</v>
      </c>
      <c r="B89" s="1">
        <v>42</v>
      </c>
      <c r="C89" s="1" t="s">
        <v>25</v>
      </c>
      <c r="D89" s="1">
        <v>5</v>
      </c>
      <c r="E89" s="1">
        <v>923</v>
      </c>
    </row>
    <row r="90" spans="1:5">
      <c r="A90" s="2" t="str">
        <f t="shared" si="1"/>
        <v>43男5</v>
      </c>
      <c r="B90" s="1">
        <v>43</v>
      </c>
      <c r="C90" s="1" t="s">
        <v>25</v>
      </c>
      <c r="D90" s="1">
        <v>5</v>
      </c>
      <c r="E90" s="1">
        <v>900</v>
      </c>
    </row>
    <row r="91" spans="1:5">
      <c r="A91" s="2" t="str">
        <f t="shared" si="1"/>
        <v>44男5</v>
      </c>
      <c r="B91" s="1">
        <v>44</v>
      </c>
      <c r="C91" s="1" t="s">
        <v>25</v>
      </c>
      <c r="D91" s="1">
        <v>5</v>
      </c>
      <c r="E91" s="1">
        <v>877</v>
      </c>
    </row>
    <row r="92" spans="1:5">
      <c r="A92" s="2" t="str">
        <f t="shared" si="1"/>
        <v>0男10</v>
      </c>
      <c r="B92" s="1">
        <v>0</v>
      </c>
      <c r="C92" s="1" t="s">
        <v>25</v>
      </c>
      <c r="D92" s="1">
        <v>10</v>
      </c>
      <c r="E92" s="1">
        <v>2570</v>
      </c>
    </row>
    <row r="93" spans="1:5">
      <c r="A93" s="2" t="str">
        <f t="shared" si="1"/>
        <v>1男10</v>
      </c>
      <c r="B93" s="1">
        <v>1</v>
      </c>
      <c r="C93" s="1" t="s">
        <v>25</v>
      </c>
      <c r="D93" s="1">
        <v>10</v>
      </c>
      <c r="E93" s="1">
        <v>2560</v>
      </c>
    </row>
    <row r="94" spans="1:5">
      <c r="A94" s="2" t="str">
        <f t="shared" si="1"/>
        <v>2男10</v>
      </c>
      <c r="B94" s="1">
        <v>2</v>
      </c>
      <c r="C94" s="1" t="s">
        <v>25</v>
      </c>
      <c r="D94" s="1">
        <v>10</v>
      </c>
      <c r="E94" s="1">
        <v>2550</v>
      </c>
    </row>
    <row r="95" spans="1:5">
      <c r="A95" s="2" t="str">
        <f t="shared" si="1"/>
        <v>3男10</v>
      </c>
      <c r="B95" s="1">
        <v>3</v>
      </c>
      <c r="C95" s="1" t="s">
        <v>25</v>
      </c>
      <c r="D95" s="1">
        <v>10</v>
      </c>
      <c r="E95" s="1">
        <v>2540</v>
      </c>
    </row>
    <row r="96" spans="1:5">
      <c r="A96" s="2" t="str">
        <f t="shared" si="1"/>
        <v>4男10</v>
      </c>
      <c r="B96" s="1">
        <v>4</v>
      </c>
      <c r="C96" s="1" t="s">
        <v>25</v>
      </c>
      <c r="D96" s="1">
        <v>10</v>
      </c>
      <c r="E96" s="1">
        <v>2529</v>
      </c>
    </row>
    <row r="97" spans="1:5">
      <c r="A97" s="2" t="str">
        <f t="shared" si="1"/>
        <v>5男10</v>
      </c>
      <c r="B97" s="1">
        <v>5</v>
      </c>
      <c r="C97" s="1" t="s">
        <v>25</v>
      </c>
      <c r="D97" s="1">
        <v>10</v>
      </c>
      <c r="E97" s="1">
        <v>2517</v>
      </c>
    </row>
    <row r="98" spans="1:5">
      <c r="A98" s="2" t="str">
        <f t="shared" si="1"/>
        <v>6男10</v>
      </c>
      <c r="B98" s="1">
        <v>6</v>
      </c>
      <c r="C98" s="1" t="s">
        <v>25</v>
      </c>
      <c r="D98" s="1">
        <v>10</v>
      </c>
      <c r="E98" s="1">
        <v>2506</v>
      </c>
    </row>
    <row r="99" spans="1:5">
      <c r="A99" s="2" t="str">
        <f t="shared" si="1"/>
        <v>7男10</v>
      </c>
      <c r="B99" s="1">
        <v>7</v>
      </c>
      <c r="C99" s="1" t="s">
        <v>25</v>
      </c>
      <c r="D99" s="1">
        <v>10</v>
      </c>
      <c r="E99" s="1">
        <v>2493</v>
      </c>
    </row>
    <row r="100" spans="1:5">
      <c r="A100" s="2" t="str">
        <f t="shared" si="1"/>
        <v>8男10</v>
      </c>
      <c r="B100" s="1">
        <v>8</v>
      </c>
      <c r="C100" s="1" t="s">
        <v>25</v>
      </c>
      <c r="D100" s="1">
        <v>10</v>
      </c>
      <c r="E100" s="1">
        <v>2481</v>
      </c>
    </row>
    <row r="101" spans="1:5">
      <c r="A101" s="2" t="str">
        <f t="shared" si="1"/>
        <v>9男10</v>
      </c>
      <c r="B101" s="1">
        <v>9</v>
      </c>
      <c r="C101" s="1" t="s">
        <v>25</v>
      </c>
      <c r="D101" s="1">
        <v>10</v>
      </c>
      <c r="E101" s="1">
        <v>2467</v>
      </c>
    </row>
    <row r="102" spans="1:5">
      <c r="A102" s="2" t="str">
        <f t="shared" si="1"/>
        <v>10男10</v>
      </c>
      <c r="B102" s="1">
        <v>10</v>
      </c>
      <c r="C102" s="1" t="s">
        <v>25</v>
      </c>
      <c r="D102" s="1">
        <v>10</v>
      </c>
      <c r="E102" s="1">
        <v>2454</v>
      </c>
    </row>
    <row r="103" spans="1:5">
      <c r="A103" s="2" t="str">
        <f t="shared" si="1"/>
        <v>11男10</v>
      </c>
      <c r="B103" s="1">
        <v>11</v>
      </c>
      <c r="C103" s="1" t="s">
        <v>25</v>
      </c>
      <c r="D103" s="1">
        <v>10</v>
      </c>
      <c r="E103" s="1">
        <v>2439</v>
      </c>
    </row>
    <row r="104" spans="1:5">
      <c r="A104" s="2" t="str">
        <f t="shared" si="1"/>
        <v>12男10</v>
      </c>
      <c r="B104" s="1">
        <v>12</v>
      </c>
      <c r="C104" s="1" t="s">
        <v>25</v>
      </c>
      <c r="D104" s="1">
        <v>10</v>
      </c>
      <c r="E104" s="1">
        <v>2425</v>
      </c>
    </row>
    <row r="105" spans="1:5">
      <c r="A105" s="2" t="str">
        <f t="shared" si="1"/>
        <v>13男10</v>
      </c>
      <c r="B105" s="1">
        <v>13</v>
      </c>
      <c r="C105" s="1" t="s">
        <v>25</v>
      </c>
      <c r="D105" s="1">
        <v>10</v>
      </c>
      <c r="E105" s="1">
        <v>2409</v>
      </c>
    </row>
    <row r="106" spans="1:5">
      <c r="A106" s="2" t="str">
        <f t="shared" si="1"/>
        <v>14男10</v>
      </c>
      <c r="B106" s="1">
        <v>14</v>
      </c>
      <c r="C106" s="1" t="s">
        <v>25</v>
      </c>
      <c r="D106" s="1">
        <v>10</v>
      </c>
      <c r="E106" s="1">
        <v>2393</v>
      </c>
    </row>
    <row r="107" spans="1:5">
      <c r="A107" s="2" t="str">
        <f t="shared" si="1"/>
        <v>15男10</v>
      </c>
      <c r="B107" s="1">
        <v>15</v>
      </c>
      <c r="C107" s="1" t="s">
        <v>25</v>
      </c>
      <c r="D107" s="1">
        <v>10</v>
      </c>
      <c r="E107" s="1">
        <v>2377</v>
      </c>
    </row>
    <row r="108" spans="1:5">
      <c r="A108" s="2" t="str">
        <f t="shared" si="1"/>
        <v>16男10</v>
      </c>
      <c r="B108" s="1">
        <v>16</v>
      </c>
      <c r="C108" s="1" t="s">
        <v>25</v>
      </c>
      <c r="D108" s="1">
        <v>10</v>
      </c>
      <c r="E108" s="1">
        <v>2360</v>
      </c>
    </row>
    <row r="109" spans="1:5">
      <c r="A109" s="2" t="str">
        <f t="shared" si="1"/>
        <v>17男10</v>
      </c>
      <c r="B109" s="1">
        <v>17</v>
      </c>
      <c r="C109" s="1" t="s">
        <v>25</v>
      </c>
      <c r="D109" s="1">
        <v>10</v>
      </c>
      <c r="E109" s="1">
        <v>2342</v>
      </c>
    </row>
    <row r="110" spans="1:5">
      <c r="A110" s="2" t="str">
        <f t="shared" si="1"/>
        <v>18男10</v>
      </c>
      <c r="B110" s="1">
        <v>18</v>
      </c>
      <c r="C110" s="1" t="s">
        <v>25</v>
      </c>
      <c r="D110" s="1">
        <v>10</v>
      </c>
      <c r="E110" s="1">
        <v>2324</v>
      </c>
    </row>
    <row r="111" spans="1:5">
      <c r="A111" s="2" t="str">
        <f t="shared" si="1"/>
        <v>19男10</v>
      </c>
      <c r="B111" s="1">
        <v>19</v>
      </c>
      <c r="C111" s="1" t="s">
        <v>25</v>
      </c>
      <c r="D111" s="1">
        <v>10</v>
      </c>
      <c r="E111" s="1">
        <v>2305</v>
      </c>
    </row>
    <row r="112" spans="1:5">
      <c r="A112" s="2" t="str">
        <f t="shared" si="1"/>
        <v>20男10</v>
      </c>
      <c r="B112" s="1">
        <v>20</v>
      </c>
      <c r="C112" s="1" t="s">
        <v>25</v>
      </c>
      <c r="D112" s="1">
        <v>10</v>
      </c>
      <c r="E112" s="1">
        <v>2285</v>
      </c>
    </row>
    <row r="113" spans="1:5">
      <c r="A113" s="2" t="str">
        <f t="shared" si="1"/>
        <v>21男10</v>
      </c>
      <c r="B113" s="1">
        <v>21</v>
      </c>
      <c r="C113" s="1" t="s">
        <v>25</v>
      </c>
      <c r="D113" s="1">
        <v>10</v>
      </c>
      <c r="E113" s="1">
        <v>2265</v>
      </c>
    </row>
    <row r="114" spans="1:5">
      <c r="A114" s="2" t="str">
        <f t="shared" si="1"/>
        <v>22男10</v>
      </c>
      <c r="B114" s="1">
        <v>22</v>
      </c>
      <c r="C114" s="1" t="s">
        <v>25</v>
      </c>
      <c r="D114" s="1">
        <v>10</v>
      </c>
      <c r="E114" s="1">
        <v>2244</v>
      </c>
    </row>
    <row r="115" spans="1:5">
      <c r="A115" s="2" t="str">
        <f t="shared" si="1"/>
        <v>23男10</v>
      </c>
      <c r="B115" s="1">
        <v>23</v>
      </c>
      <c r="C115" s="1" t="s">
        <v>25</v>
      </c>
      <c r="D115" s="1">
        <v>10</v>
      </c>
      <c r="E115" s="1">
        <v>2222</v>
      </c>
    </row>
    <row r="116" spans="1:5">
      <c r="A116" s="2" t="str">
        <f t="shared" si="1"/>
        <v>24男10</v>
      </c>
      <c r="B116" s="1">
        <v>24</v>
      </c>
      <c r="C116" s="1" t="s">
        <v>25</v>
      </c>
      <c r="D116" s="1">
        <v>10</v>
      </c>
      <c r="E116" s="1">
        <v>2199</v>
      </c>
    </row>
    <row r="117" spans="1:5">
      <c r="A117" s="2" t="str">
        <f t="shared" si="1"/>
        <v>25男10</v>
      </c>
      <c r="B117" s="1">
        <v>25</v>
      </c>
      <c r="C117" s="1" t="s">
        <v>25</v>
      </c>
      <c r="D117" s="1">
        <v>10</v>
      </c>
      <c r="E117" s="1">
        <v>2176</v>
      </c>
    </row>
    <row r="118" spans="1:5">
      <c r="A118" s="2" t="str">
        <f t="shared" si="1"/>
        <v>26男10</v>
      </c>
      <c r="B118" s="1">
        <v>26</v>
      </c>
      <c r="C118" s="1" t="s">
        <v>25</v>
      </c>
      <c r="D118" s="1">
        <v>10</v>
      </c>
      <c r="E118" s="1">
        <v>2151</v>
      </c>
    </row>
    <row r="119" spans="1:5">
      <c r="A119" s="2" t="str">
        <f t="shared" si="1"/>
        <v>27男10</v>
      </c>
      <c r="B119" s="1">
        <v>27</v>
      </c>
      <c r="C119" s="1" t="s">
        <v>25</v>
      </c>
      <c r="D119" s="1">
        <v>10</v>
      </c>
      <c r="E119" s="1">
        <v>2126</v>
      </c>
    </row>
    <row r="120" spans="1:5">
      <c r="A120" s="2" t="str">
        <f t="shared" si="1"/>
        <v>28男10</v>
      </c>
      <c r="B120" s="1">
        <v>28</v>
      </c>
      <c r="C120" s="1" t="s">
        <v>25</v>
      </c>
      <c r="D120" s="1">
        <v>10</v>
      </c>
      <c r="E120" s="1">
        <v>2100</v>
      </c>
    </row>
    <row r="121" spans="1:5">
      <c r="A121" s="2" t="str">
        <f t="shared" si="1"/>
        <v>29男10</v>
      </c>
      <c r="B121" s="1">
        <v>29</v>
      </c>
      <c r="C121" s="1" t="s">
        <v>25</v>
      </c>
      <c r="D121" s="1">
        <v>10</v>
      </c>
      <c r="E121" s="1">
        <v>2073</v>
      </c>
    </row>
    <row r="122" spans="1:5">
      <c r="A122" s="2" t="str">
        <f t="shared" si="1"/>
        <v>30男10</v>
      </c>
      <c r="B122" s="1">
        <v>30</v>
      </c>
      <c r="C122" s="1" t="s">
        <v>25</v>
      </c>
      <c r="D122" s="1">
        <v>10</v>
      </c>
      <c r="E122" s="1">
        <v>2045</v>
      </c>
    </row>
    <row r="123" spans="1:5">
      <c r="A123" s="2" t="str">
        <f t="shared" si="1"/>
        <v>31男10</v>
      </c>
      <c r="B123" s="1">
        <v>31</v>
      </c>
      <c r="C123" s="1" t="s">
        <v>25</v>
      </c>
      <c r="D123" s="1">
        <v>10</v>
      </c>
      <c r="E123" s="1">
        <v>2015</v>
      </c>
    </row>
    <row r="124" spans="1:5">
      <c r="A124" s="2" t="str">
        <f t="shared" si="1"/>
        <v>32男10</v>
      </c>
      <c r="B124" s="1">
        <v>32</v>
      </c>
      <c r="C124" s="1" t="s">
        <v>25</v>
      </c>
      <c r="D124" s="1">
        <v>10</v>
      </c>
      <c r="E124" s="1">
        <v>1985</v>
      </c>
    </row>
    <row r="125" spans="1:5">
      <c r="A125" s="2" t="str">
        <f t="shared" si="1"/>
        <v>33男10</v>
      </c>
      <c r="B125" s="1">
        <v>33</v>
      </c>
      <c r="C125" s="1" t="s">
        <v>25</v>
      </c>
      <c r="D125" s="1">
        <v>10</v>
      </c>
      <c r="E125" s="1">
        <v>1953</v>
      </c>
    </row>
    <row r="126" spans="1:5">
      <c r="A126" s="2" t="str">
        <f t="shared" si="1"/>
        <v>34男10</v>
      </c>
      <c r="B126" s="1">
        <v>34</v>
      </c>
      <c r="C126" s="1" t="s">
        <v>25</v>
      </c>
      <c r="D126" s="1">
        <v>10</v>
      </c>
      <c r="E126" s="1">
        <v>1920</v>
      </c>
    </row>
    <row r="127" spans="1:5">
      <c r="A127" s="2" t="str">
        <f t="shared" si="1"/>
        <v>35男10</v>
      </c>
      <c r="B127" s="1">
        <v>35</v>
      </c>
      <c r="C127" s="1" t="s">
        <v>25</v>
      </c>
      <c r="D127" s="1">
        <v>10</v>
      </c>
      <c r="E127" s="1">
        <v>1886</v>
      </c>
    </row>
    <row r="128" spans="1:5">
      <c r="A128" s="2" t="str">
        <f t="shared" si="1"/>
        <v>36男10</v>
      </c>
      <c r="B128" s="1">
        <v>36</v>
      </c>
      <c r="C128" s="1" t="s">
        <v>25</v>
      </c>
      <c r="D128" s="1">
        <v>10</v>
      </c>
      <c r="E128" s="1">
        <v>1850</v>
      </c>
    </row>
    <row r="129" spans="1:5">
      <c r="A129" s="2" t="str">
        <f t="shared" si="1"/>
        <v>37男10</v>
      </c>
      <c r="B129" s="1">
        <v>37</v>
      </c>
      <c r="C129" s="1" t="s">
        <v>25</v>
      </c>
      <c r="D129" s="1">
        <v>10</v>
      </c>
      <c r="E129" s="1">
        <v>1813</v>
      </c>
    </row>
    <row r="130" spans="1:5">
      <c r="A130" s="2" t="str">
        <f t="shared" si="1"/>
        <v>38男10</v>
      </c>
      <c r="B130" s="1">
        <v>38</v>
      </c>
      <c r="C130" s="1" t="s">
        <v>25</v>
      </c>
      <c r="D130" s="1">
        <v>10</v>
      </c>
      <c r="E130" s="1">
        <v>1775</v>
      </c>
    </row>
    <row r="131" spans="1:5">
      <c r="A131" s="2" t="str">
        <f t="shared" ref="A131:A194" si="2">B131&amp;C131&amp;D131</f>
        <v>39男10</v>
      </c>
      <c r="B131" s="1">
        <v>39</v>
      </c>
      <c r="C131" s="1" t="s">
        <v>25</v>
      </c>
      <c r="D131" s="1">
        <v>10</v>
      </c>
      <c r="E131" s="1">
        <v>1736</v>
      </c>
    </row>
    <row r="132" spans="1:5">
      <c r="A132" s="2" t="str">
        <f t="shared" si="2"/>
        <v>40男10</v>
      </c>
      <c r="B132" s="1">
        <v>40</v>
      </c>
      <c r="C132" s="1" t="s">
        <v>25</v>
      </c>
      <c r="D132" s="1">
        <v>10</v>
      </c>
      <c r="E132" s="1">
        <v>1695</v>
      </c>
    </row>
    <row r="133" spans="1:5">
      <c r="A133" s="2" t="str">
        <f t="shared" si="2"/>
        <v>41男10</v>
      </c>
      <c r="B133" s="1">
        <v>41</v>
      </c>
      <c r="C133" s="1" t="s">
        <v>25</v>
      </c>
      <c r="D133" s="1">
        <v>10</v>
      </c>
      <c r="E133" s="1">
        <v>1653</v>
      </c>
    </row>
    <row r="134" spans="1:5">
      <c r="A134" s="2" t="str">
        <f t="shared" si="2"/>
        <v>42男10</v>
      </c>
      <c r="B134" s="1">
        <v>42</v>
      </c>
      <c r="C134" s="1" t="s">
        <v>25</v>
      </c>
      <c r="D134" s="1">
        <v>10</v>
      </c>
      <c r="E134" s="1">
        <v>1609</v>
      </c>
    </row>
    <row r="135" spans="1:5">
      <c r="A135" s="2" t="str">
        <f t="shared" si="2"/>
        <v>43男10</v>
      </c>
      <c r="B135" s="1">
        <v>43</v>
      </c>
      <c r="C135" s="1" t="s">
        <v>25</v>
      </c>
      <c r="D135" s="1">
        <v>10</v>
      </c>
      <c r="E135" s="1">
        <v>1564</v>
      </c>
    </row>
    <row r="136" spans="1:5">
      <c r="A136" s="2" t="str">
        <f t="shared" si="2"/>
        <v>44男10</v>
      </c>
      <c r="B136" s="1">
        <v>44</v>
      </c>
      <c r="C136" s="1" t="s">
        <v>25</v>
      </c>
      <c r="D136" s="1">
        <v>10</v>
      </c>
      <c r="E136" s="1">
        <v>1518</v>
      </c>
    </row>
    <row r="137" spans="1:5">
      <c r="A137" s="2" t="str">
        <f t="shared" si="2"/>
        <v>0女3</v>
      </c>
      <c r="B137" s="1">
        <v>0</v>
      </c>
      <c r="C137" s="1" t="s">
        <v>26</v>
      </c>
      <c r="D137" s="1">
        <v>3</v>
      </c>
      <c r="E137" s="1">
        <v>871</v>
      </c>
    </row>
    <row r="138" spans="1:5">
      <c r="A138" s="2" t="str">
        <f t="shared" si="2"/>
        <v>1女3</v>
      </c>
      <c r="B138" s="1">
        <v>1</v>
      </c>
      <c r="C138" s="1" t="s">
        <v>26</v>
      </c>
      <c r="D138" s="1">
        <v>3</v>
      </c>
      <c r="E138" s="1">
        <v>868</v>
      </c>
    </row>
    <row r="139" spans="1:5">
      <c r="A139" s="2" t="str">
        <f t="shared" si="2"/>
        <v>2女3</v>
      </c>
      <c r="B139" s="1">
        <v>2</v>
      </c>
      <c r="C139" s="1" t="s">
        <v>26</v>
      </c>
      <c r="D139" s="1">
        <v>3</v>
      </c>
      <c r="E139" s="1">
        <v>865</v>
      </c>
    </row>
    <row r="140" spans="1:5">
      <c r="A140" s="2" t="str">
        <f t="shared" si="2"/>
        <v>3女3</v>
      </c>
      <c r="B140" s="1">
        <v>3</v>
      </c>
      <c r="C140" s="1" t="s">
        <v>26</v>
      </c>
      <c r="D140" s="1">
        <v>3</v>
      </c>
      <c r="E140" s="1">
        <v>861</v>
      </c>
    </row>
    <row r="141" spans="1:5">
      <c r="A141" s="2" t="str">
        <f t="shared" si="2"/>
        <v>4女3</v>
      </c>
      <c r="B141" s="1">
        <v>4</v>
      </c>
      <c r="C141" s="1" t="s">
        <v>26</v>
      </c>
      <c r="D141" s="1">
        <v>3</v>
      </c>
      <c r="E141" s="1">
        <v>858</v>
      </c>
    </row>
    <row r="142" spans="1:5">
      <c r="A142" s="2" t="str">
        <f t="shared" si="2"/>
        <v>5女3</v>
      </c>
      <c r="B142" s="1">
        <v>5</v>
      </c>
      <c r="C142" s="1" t="s">
        <v>26</v>
      </c>
      <c r="D142" s="1">
        <v>3</v>
      </c>
      <c r="E142" s="1">
        <v>854</v>
      </c>
    </row>
    <row r="143" spans="1:5">
      <c r="A143" s="2" t="str">
        <f t="shared" si="2"/>
        <v>6女3</v>
      </c>
      <c r="B143" s="1">
        <v>6</v>
      </c>
      <c r="C143" s="1" t="s">
        <v>26</v>
      </c>
      <c r="D143" s="1">
        <v>3</v>
      </c>
      <c r="E143" s="1">
        <v>851</v>
      </c>
    </row>
    <row r="144" spans="1:5">
      <c r="A144" s="2" t="str">
        <f t="shared" si="2"/>
        <v>7女3</v>
      </c>
      <c r="B144" s="1">
        <v>7</v>
      </c>
      <c r="C144" s="1" t="s">
        <v>26</v>
      </c>
      <c r="D144" s="1">
        <v>3</v>
      </c>
      <c r="E144" s="1">
        <v>847</v>
      </c>
    </row>
    <row r="145" spans="1:5">
      <c r="A145" s="2" t="str">
        <f t="shared" si="2"/>
        <v>8女3</v>
      </c>
      <c r="B145" s="1">
        <v>8</v>
      </c>
      <c r="C145" s="1" t="s">
        <v>26</v>
      </c>
      <c r="D145" s="1">
        <v>3</v>
      </c>
      <c r="E145" s="1">
        <v>843</v>
      </c>
    </row>
    <row r="146" spans="1:5">
      <c r="A146" s="2" t="str">
        <f t="shared" si="2"/>
        <v>9女3</v>
      </c>
      <c r="B146" s="1">
        <v>9</v>
      </c>
      <c r="C146" s="1" t="s">
        <v>26</v>
      </c>
      <c r="D146" s="1">
        <v>3</v>
      </c>
      <c r="E146" s="1">
        <v>839</v>
      </c>
    </row>
    <row r="147" spans="1:5">
      <c r="A147" s="2" t="str">
        <f t="shared" si="2"/>
        <v>10女3</v>
      </c>
      <c r="B147" s="1">
        <v>10</v>
      </c>
      <c r="C147" s="1" t="s">
        <v>26</v>
      </c>
      <c r="D147" s="1">
        <v>3</v>
      </c>
      <c r="E147" s="1">
        <v>834</v>
      </c>
    </row>
    <row r="148" spans="1:5">
      <c r="A148" s="2" t="str">
        <f t="shared" si="2"/>
        <v>11女3</v>
      </c>
      <c r="B148" s="1">
        <v>11</v>
      </c>
      <c r="C148" s="1" t="s">
        <v>26</v>
      </c>
      <c r="D148" s="1">
        <v>3</v>
      </c>
      <c r="E148" s="1">
        <v>830</v>
      </c>
    </row>
    <row r="149" spans="1:5">
      <c r="A149" s="2" t="str">
        <f t="shared" si="2"/>
        <v>12女3</v>
      </c>
      <c r="B149" s="1">
        <v>12</v>
      </c>
      <c r="C149" s="1" t="s">
        <v>26</v>
      </c>
      <c r="D149" s="1">
        <v>3</v>
      </c>
      <c r="E149" s="1">
        <v>825</v>
      </c>
    </row>
    <row r="150" spans="1:5">
      <c r="A150" s="2" t="str">
        <f t="shared" si="2"/>
        <v>13女3</v>
      </c>
      <c r="B150" s="1">
        <v>13</v>
      </c>
      <c r="C150" s="1" t="s">
        <v>26</v>
      </c>
      <c r="D150" s="1">
        <v>3</v>
      </c>
      <c r="E150" s="1">
        <v>821</v>
      </c>
    </row>
    <row r="151" spans="1:5">
      <c r="A151" s="2" t="str">
        <f t="shared" si="2"/>
        <v>14女3</v>
      </c>
      <c r="B151" s="1">
        <v>14</v>
      </c>
      <c r="C151" s="1" t="s">
        <v>26</v>
      </c>
      <c r="D151" s="1">
        <v>3</v>
      </c>
      <c r="E151" s="1">
        <v>816</v>
      </c>
    </row>
    <row r="152" spans="1:5">
      <c r="A152" s="2" t="str">
        <f t="shared" si="2"/>
        <v>15女3</v>
      </c>
      <c r="B152" s="1">
        <v>15</v>
      </c>
      <c r="C152" s="1" t="s">
        <v>26</v>
      </c>
      <c r="D152" s="1">
        <v>3</v>
      </c>
      <c r="E152" s="1">
        <v>810</v>
      </c>
    </row>
    <row r="153" spans="1:5">
      <c r="A153" s="2" t="str">
        <f t="shared" si="2"/>
        <v>16女3</v>
      </c>
      <c r="B153" s="1">
        <v>16</v>
      </c>
      <c r="C153" s="1" t="s">
        <v>26</v>
      </c>
      <c r="D153" s="1">
        <v>3</v>
      </c>
      <c r="E153" s="1">
        <v>805</v>
      </c>
    </row>
    <row r="154" spans="1:5">
      <c r="A154" s="2" t="str">
        <f t="shared" si="2"/>
        <v>17女3</v>
      </c>
      <c r="B154" s="1">
        <v>17</v>
      </c>
      <c r="C154" s="1" t="s">
        <v>26</v>
      </c>
      <c r="D154" s="1">
        <v>3</v>
      </c>
      <c r="E154" s="1">
        <v>800</v>
      </c>
    </row>
    <row r="155" spans="1:5">
      <c r="A155" s="2" t="str">
        <f t="shared" si="2"/>
        <v>18女3</v>
      </c>
      <c r="B155" s="1">
        <v>18</v>
      </c>
      <c r="C155" s="1" t="s">
        <v>26</v>
      </c>
      <c r="D155" s="1">
        <v>3</v>
      </c>
      <c r="E155" s="1">
        <v>794</v>
      </c>
    </row>
    <row r="156" spans="1:5">
      <c r="A156" s="2" t="str">
        <f t="shared" si="2"/>
        <v>19女3</v>
      </c>
      <c r="B156" s="1">
        <v>19</v>
      </c>
      <c r="C156" s="1" t="s">
        <v>26</v>
      </c>
      <c r="D156" s="1">
        <v>3</v>
      </c>
      <c r="E156" s="1">
        <v>788</v>
      </c>
    </row>
    <row r="157" spans="1:5">
      <c r="A157" s="2" t="str">
        <f t="shared" si="2"/>
        <v>20女3</v>
      </c>
      <c r="B157" s="1">
        <v>20</v>
      </c>
      <c r="C157" s="1" t="s">
        <v>26</v>
      </c>
      <c r="D157" s="1">
        <v>3</v>
      </c>
      <c r="E157" s="1">
        <v>782</v>
      </c>
    </row>
    <row r="158" spans="1:5">
      <c r="A158" s="2" t="str">
        <f t="shared" si="2"/>
        <v>21女3</v>
      </c>
      <c r="B158" s="1">
        <v>21</v>
      </c>
      <c r="C158" s="1" t="s">
        <v>26</v>
      </c>
      <c r="D158" s="1">
        <v>3</v>
      </c>
      <c r="E158" s="1">
        <v>775</v>
      </c>
    </row>
    <row r="159" spans="1:5">
      <c r="A159" s="2" t="str">
        <f t="shared" si="2"/>
        <v>22女3</v>
      </c>
      <c r="B159" s="1">
        <v>22</v>
      </c>
      <c r="C159" s="1" t="s">
        <v>26</v>
      </c>
      <c r="D159" s="1">
        <v>3</v>
      </c>
      <c r="E159" s="1">
        <v>769</v>
      </c>
    </row>
    <row r="160" spans="1:5">
      <c r="A160" s="2" t="str">
        <f t="shared" si="2"/>
        <v>23女3</v>
      </c>
      <c r="B160" s="1">
        <v>23</v>
      </c>
      <c r="C160" s="1" t="s">
        <v>26</v>
      </c>
      <c r="D160" s="1">
        <v>3</v>
      </c>
      <c r="E160" s="1">
        <v>762</v>
      </c>
    </row>
    <row r="161" spans="1:5">
      <c r="A161" s="2" t="str">
        <f t="shared" si="2"/>
        <v>24女3</v>
      </c>
      <c r="B161" s="1">
        <v>24</v>
      </c>
      <c r="C161" s="1" t="s">
        <v>26</v>
      </c>
      <c r="D161" s="1">
        <v>3</v>
      </c>
      <c r="E161" s="1">
        <v>755</v>
      </c>
    </row>
    <row r="162" spans="1:5">
      <c r="A162" s="2" t="str">
        <f t="shared" si="2"/>
        <v>25女3</v>
      </c>
      <c r="B162" s="1">
        <v>25</v>
      </c>
      <c r="C162" s="1" t="s">
        <v>26</v>
      </c>
      <c r="D162" s="1">
        <v>3</v>
      </c>
      <c r="E162" s="1">
        <v>748</v>
      </c>
    </row>
    <row r="163" spans="1:5">
      <c r="A163" s="2" t="str">
        <f t="shared" si="2"/>
        <v>26女3</v>
      </c>
      <c r="B163" s="1">
        <v>26</v>
      </c>
      <c r="C163" s="1" t="s">
        <v>26</v>
      </c>
      <c r="D163" s="1">
        <v>3</v>
      </c>
      <c r="E163" s="1">
        <v>740</v>
      </c>
    </row>
    <row r="164" spans="1:5">
      <c r="A164" s="2" t="str">
        <f t="shared" si="2"/>
        <v>27女3</v>
      </c>
      <c r="B164" s="1">
        <v>27</v>
      </c>
      <c r="C164" s="1" t="s">
        <v>26</v>
      </c>
      <c r="D164" s="1">
        <v>3</v>
      </c>
      <c r="E164" s="1">
        <v>732</v>
      </c>
    </row>
    <row r="165" spans="1:5">
      <c r="A165" s="2" t="str">
        <f t="shared" si="2"/>
        <v>28女3</v>
      </c>
      <c r="B165" s="1">
        <v>28</v>
      </c>
      <c r="C165" s="1" t="s">
        <v>26</v>
      </c>
      <c r="D165" s="1">
        <v>3</v>
      </c>
      <c r="E165" s="1">
        <v>724</v>
      </c>
    </row>
    <row r="166" spans="1:5">
      <c r="A166" s="2" t="str">
        <f t="shared" si="2"/>
        <v>29女3</v>
      </c>
      <c r="B166" s="1">
        <v>29</v>
      </c>
      <c r="C166" s="1" t="s">
        <v>26</v>
      </c>
      <c r="D166" s="1">
        <v>3</v>
      </c>
      <c r="E166" s="1">
        <v>716</v>
      </c>
    </row>
    <row r="167" spans="1:5">
      <c r="A167" s="2" t="str">
        <f t="shared" si="2"/>
        <v>30女3</v>
      </c>
      <c r="B167" s="1">
        <v>30</v>
      </c>
      <c r="C167" s="1" t="s">
        <v>26</v>
      </c>
      <c r="D167" s="1">
        <v>3</v>
      </c>
      <c r="E167" s="1">
        <v>707</v>
      </c>
    </row>
    <row r="168" spans="1:5">
      <c r="A168" s="2" t="str">
        <f t="shared" si="2"/>
        <v>31女3</v>
      </c>
      <c r="B168" s="1">
        <v>31</v>
      </c>
      <c r="C168" s="1" t="s">
        <v>26</v>
      </c>
      <c r="D168" s="1">
        <v>3</v>
      </c>
      <c r="E168" s="1">
        <v>698</v>
      </c>
    </row>
    <row r="169" spans="1:5">
      <c r="A169" s="2" t="str">
        <f t="shared" si="2"/>
        <v>32女3</v>
      </c>
      <c r="B169" s="1">
        <v>32</v>
      </c>
      <c r="C169" s="1" t="s">
        <v>26</v>
      </c>
      <c r="D169" s="1">
        <v>3</v>
      </c>
      <c r="E169" s="1">
        <v>689</v>
      </c>
    </row>
    <row r="170" spans="1:5">
      <c r="A170" s="2" t="str">
        <f t="shared" si="2"/>
        <v>33女3</v>
      </c>
      <c r="B170" s="1">
        <v>33</v>
      </c>
      <c r="C170" s="1" t="s">
        <v>26</v>
      </c>
      <c r="D170" s="1">
        <v>3</v>
      </c>
      <c r="E170" s="1">
        <v>680</v>
      </c>
    </row>
    <row r="171" spans="1:5">
      <c r="A171" s="2" t="str">
        <f t="shared" si="2"/>
        <v>34女3</v>
      </c>
      <c r="B171" s="1">
        <v>34</v>
      </c>
      <c r="C171" s="1" t="s">
        <v>26</v>
      </c>
      <c r="D171" s="1">
        <v>3</v>
      </c>
      <c r="E171" s="1">
        <v>670</v>
      </c>
    </row>
    <row r="172" spans="1:5">
      <c r="A172" s="2" t="str">
        <f t="shared" si="2"/>
        <v>35女3</v>
      </c>
      <c r="B172" s="1">
        <v>35</v>
      </c>
      <c r="C172" s="1" t="s">
        <v>26</v>
      </c>
      <c r="D172" s="1">
        <v>3</v>
      </c>
      <c r="E172" s="1">
        <v>660</v>
      </c>
    </row>
    <row r="173" spans="1:5">
      <c r="A173" s="2" t="str">
        <f t="shared" si="2"/>
        <v>36女3</v>
      </c>
      <c r="B173" s="1">
        <v>36</v>
      </c>
      <c r="C173" s="1" t="s">
        <v>26</v>
      </c>
      <c r="D173" s="1">
        <v>3</v>
      </c>
      <c r="E173" s="1">
        <v>649</v>
      </c>
    </row>
    <row r="174" spans="1:5">
      <c r="A174" s="2" t="str">
        <f t="shared" si="2"/>
        <v>37女3</v>
      </c>
      <c r="B174" s="1">
        <v>37</v>
      </c>
      <c r="C174" s="1" t="s">
        <v>26</v>
      </c>
      <c r="D174" s="1">
        <v>3</v>
      </c>
      <c r="E174" s="1">
        <v>638</v>
      </c>
    </row>
    <row r="175" spans="1:5">
      <c r="A175" s="2" t="str">
        <f t="shared" si="2"/>
        <v>38女3</v>
      </c>
      <c r="B175" s="1">
        <v>38</v>
      </c>
      <c r="C175" s="1" t="s">
        <v>26</v>
      </c>
      <c r="D175" s="1">
        <v>3</v>
      </c>
      <c r="E175" s="1">
        <v>627</v>
      </c>
    </row>
    <row r="176" spans="1:5">
      <c r="A176" s="2" t="str">
        <f t="shared" si="2"/>
        <v>39女3</v>
      </c>
      <c r="B176" s="1">
        <v>39</v>
      </c>
      <c r="C176" s="1" t="s">
        <v>26</v>
      </c>
      <c r="D176" s="1">
        <v>3</v>
      </c>
      <c r="E176" s="1">
        <v>616</v>
      </c>
    </row>
    <row r="177" spans="1:5">
      <c r="A177" s="2" t="str">
        <f t="shared" si="2"/>
        <v>40女3</v>
      </c>
      <c r="B177" s="1">
        <v>40</v>
      </c>
      <c r="C177" s="1" t="s">
        <v>26</v>
      </c>
      <c r="D177" s="1">
        <v>3</v>
      </c>
      <c r="E177" s="1">
        <v>603</v>
      </c>
    </row>
    <row r="178" spans="1:5">
      <c r="A178" s="2" t="str">
        <f t="shared" si="2"/>
        <v>41女3</v>
      </c>
      <c r="B178" s="1">
        <v>41</v>
      </c>
      <c r="C178" s="1" t="s">
        <v>26</v>
      </c>
      <c r="D178" s="1">
        <v>3</v>
      </c>
      <c r="E178" s="1">
        <v>591</v>
      </c>
    </row>
    <row r="179" spans="1:5">
      <c r="A179" s="2" t="str">
        <f t="shared" si="2"/>
        <v>42女3</v>
      </c>
      <c r="B179" s="1">
        <v>42</v>
      </c>
      <c r="C179" s="1" t="s">
        <v>26</v>
      </c>
      <c r="D179" s="1">
        <v>3</v>
      </c>
      <c r="E179" s="1">
        <v>578</v>
      </c>
    </row>
    <row r="180" spans="1:5">
      <c r="A180" s="2" t="str">
        <f t="shared" si="2"/>
        <v>43女3</v>
      </c>
      <c r="B180" s="1">
        <v>43</v>
      </c>
      <c r="C180" s="1" t="s">
        <v>26</v>
      </c>
      <c r="D180" s="1">
        <v>3</v>
      </c>
      <c r="E180" s="1">
        <v>565</v>
      </c>
    </row>
    <row r="181" spans="1:5">
      <c r="A181" s="2" t="str">
        <f t="shared" si="2"/>
        <v>44女3</v>
      </c>
      <c r="B181" s="1">
        <v>44</v>
      </c>
      <c r="C181" s="1" t="s">
        <v>26</v>
      </c>
      <c r="D181" s="1">
        <v>3</v>
      </c>
      <c r="E181" s="1">
        <v>551</v>
      </c>
    </row>
    <row r="182" spans="1:5">
      <c r="A182" s="2" t="str">
        <f t="shared" si="2"/>
        <v>0女5</v>
      </c>
      <c r="B182" s="1">
        <v>0</v>
      </c>
      <c r="C182" s="1" t="s">
        <v>26</v>
      </c>
      <c r="D182" s="1">
        <v>5</v>
      </c>
      <c r="E182" s="1">
        <v>1405</v>
      </c>
    </row>
    <row r="183" spans="1:5">
      <c r="A183" s="2" t="str">
        <f t="shared" si="2"/>
        <v>1女5</v>
      </c>
      <c r="B183" s="1">
        <v>1</v>
      </c>
      <c r="C183" s="1" t="s">
        <v>26</v>
      </c>
      <c r="D183" s="1">
        <v>5</v>
      </c>
      <c r="E183" s="1">
        <v>1400</v>
      </c>
    </row>
    <row r="184" spans="1:5">
      <c r="A184" s="2" t="str">
        <f t="shared" si="2"/>
        <v>2女5</v>
      </c>
      <c r="B184" s="1">
        <v>2</v>
      </c>
      <c r="C184" s="1" t="s">
        <v>26</v>
      </c>
      <c r="D184" s="1">
        <v>5</v>
      </c>
      <c r="E184" s="1">
        <v>1395</v>
      </c>
    </row>
    <row r="185" spans="1:5">
      <c r="A185" s="2" t="str">
        <f t="shared" si="2"/>
        <v>3女5</v>
      </c>
      <c r="B185" s="1">
        <v>3</v>
      </c>
      <c r="C185" s="1" t="s">
        <v>26</v>
      </c>
      <c r="D185" s="1">
        <v>5</v>
      </c>
      <c r="E185" s="1">
        <v>1389</v>
      </c>
    </row>
    <row r="186" spans="1:5">
      <c r="A186" s="2" t="str">
        <f t="shared" si="2"/>
        <v>4女5</v>
      </c>
      <c r="B186" s="1">
        <v>4</v>
      </c>
      <c r="C186" s="1" t="s">
        <v>26</v>
      </c>
      <c r="D186" s="1">
        <v>5</v>
      </c>
      <c r="E186" s="1">
        <v>1384</v>
      </c>
    </row>
    <row r="187" spans="1:5">
      <c r="A187" s="2" t="str">
        <f t="shared" si="2"/>
        <v>5女5</v>
      </c>
      <c r="B187" s="1">
        <v>5</v>
      </c>
      <c r="C187" s="1" t="s">
        <v>26</v>
      </c>
      <c r="D187" s="1">
        <v>5</v>
      </c>
      <c r="E187" s="1">
        <v>1378</v>
      </c>
    </row>
    <row r="188" spans="1:5">
      <c r="A188" s="2" t="str">
        <f t="shared" si="2"/>
        <v>6女5</v>
      </c>
      <c r="B188" s="1">
        <v>6</v>
      </c>
      <c r="C188" s="1" t="s">
        <v>26</v>
      </c>
      <c r="D188" s="1">
        <v>5</v>
      </c>
      <c r="E188" s="1">
        <v>1372</v>
      </c>
    </row>
    <row r="189" spans="1:5">
      <c r="A189" s="2" t="str">
        <f t="shared" si="2"/>
        <v>7女5</v>
      </c>
      <c r="B189" s="1">
        <v>7</v>
      </c>
      <c r="C189" s="1" t="s">
        <v>26</v>
      </c>
      <c r="D189" s="1">
        <v>5</v>
      </c>
      <c r="E189" s="1">
        <v>1365</v>
      </c>
    </row>
    <row r="190" spans="1:5">
      <c r="A190" s="2" t="str">
        <f t="shared" si="2"/>
        <v>8女5</v>
      </c>
      <c r="B190" s="1">
        <v>8</v>
      </c>
      <c r="C190" s="1" t="s">
        <v>26</v>
      </c>
      <c r="D190" s="1">
        <v>5</v>
      </c>
      <c r="E190" s="1">
        <v>1359</v>
      </c>
    </row>
    <row r="191" spans="1:5">
      <c r="A191" s="2" t="str">
        <f t="shared" si="2"/>
        <v>9女5</v>
      </c>
      <c r="B191" s="1">
        <v>9</v>
      </c>
      <c r="C191" s="1" t="s">
        <v>26</v>
      </c>
      <c r="D191" s="1">
        <v>5</v>
      </c>
      <c r="E191" s="1">
        <v>1352</v>
      </c>
    </row>
    <row r="192" spans="1:5">
      <c r="A192" s="2" t="str">
        <f t="shared" si="2"/>
        <v>10女5</v>
      </c>
      <c r="B192" s="1">
        <v>10</v>
      </c>
      <c r="C192" s="1" t="s">
        <v>26</v>
      </c>
      <c r="D192" s="1">
        <v>5</v>
      </c>
      <c r="E192" s="1">
        <v>1345</v>
      </c>
    </row>
    <row r="193" spans="1:5">
      <c r="A193" s="2" t="str">
        <f t="shared" si="2"/>
        <v>11女5</v>
      </c>
      <c r="B193" s="1">
        <v>11</v>
      </c>
      <c r="C193" s="1" t="s">
        <v>26</v>
      </c>
      <c r="D193" s="1">
        <v>5</v>
      </c>
      <c r="E193" s="1">
        <v>1337</v>
      </c>
    </row>
    <row r="194" spans="1:5">
      <c r="A194" s="2" t="str">
        <f t="shared" si="2"/>
        <v>12女5</v>
      </c>
      <c r="B194" s="1">
        <v>12</v>
      </c>
      <c r="C194" s="1" t="s">
        <v>26</v>
      </c>
      <c r="D194" s="1">
        <v>5</v>
      </c>
      <c r="E194" s="1">
        <v>1330</v>
      </c>
    </row>
    <row r="195" spans="1:5">
      <c r="A195" s="2" t="str">
        <f t="shared" ref="A195:A258" si="3">B195&amp;C195&amp;D195</f>
        <v>13女5</v>
      </c>
      <c r="B195" s="1">
        <v>13</v>
      </c>
      <c r="C195" s="1" t="s">
        <v>26</v>
      </c>
      <c r="D195" s="1">
        <v>5</v>
      </c>
      <c r="E195" s="1">
        <v>1322</v>
      </c>
    </row>
    <row r="196" spans="1:5">
      <c r="A196" s="2" t="str">
        <f t="shared" si="3"/>
        <v>14女5</v>
      </c>
      <c r="B196" s="1">
        <v>14</v>
      </c>
      <c r="C196" s="1" t="s">
        <v>26</v>
      </c>
      <c r="D196" s="1">
        <v>5</v>
      </c>
      <c r="E196" s="1">
        <v>1314</v>
      </c>
    </row>
    <row r="197" spans="1:5">
      <c r="A197" s="2" t="str">
        <f t="shared" si="3"/>
        <v>15女5</v>
      </c>
      <c r="B197" s="1">
        <v>15</v>
      </c>
      <c r="C197" s="1" t="s">
        <v>26</v>
      </c>
      <c r="D197" s="1">
        <v>5</v>
      </c>
      <c r="E197" s="1">
        <v>1305</v>
      </c>
    </row>
    <row r="198" spans="1:5">
      <c r="A198" s="2" t="str">
        <f t="shared" si="3"/>
        <v>16女5</v>
      </c>
      <c r="B198" s="1">
        <v>16</v>
      </c>
      <c r="C198" s="1" t="s">
        <v>26</v>
      </c>
      <c r="D198" s="1">
        <v>5</v>
      </c>
      <c r="E198" s="1">
        <v>1296</v>
      </c>
    </row>
    <row r="199" spans="1:5">
      <c r="A199" s="2" t="str">
        <f t="shared" si="3"/>
        <v>17女5</v>
      </c>
      <c r="B199" s="1">
        <v>17</v>
      </c>
      <c r="C199" s="1" t="s">
        <v>26</v>
      </c>
      <c r="D199" s="1">
        <v>5</v>
      </c>
      <c r="E199" s="1">
        <v>1287</v>
      </c>
    </row>
    <row r="200" spans="1:5">
      <c r="A200" s="2" t="str">
        <f t="shared" si="3"/>
        <v>18女5</v>
      </c>
      <c r="B200" s="1">
        <v>18</v>
      </c>
      <c r="C200" s="1" t="s">
        <v>26</v>
      </c>
      <c r="D200" s="1">
        <v>5</v>
      </c>
      <c r="E200" s="1">
        <v>1278</v>
      </c>
    </row>
    <row r="201" spans="1:5">
      <c r="A201" s="2" t="str">
        <f t="shared" si="3"/>
        <v>19女5</v>
      </c>
      <c r="B201" s="1">
        <v>19</v>
      </c>
      <c r="C201" s="1" t="s">
        <v>26</v>
      </c>
      <c r="D201" s="1">
        <v>5</v>
      </c>
      <c r="E201" s="1">
        <v>1268</v>
      </c>
    </row>
    <row r="202" spans="1:5">
      <c r="A202" s="2" t="str">
        <f t="shared" si="3"/>
        <v>20女5</v>
      </c>
      <c r="B202" s="1">
        <v>20</v>
      </c>
      <c r="C202" s="1" t="s">
        <v>26</v>
      </c>
      <c r="D202" s="1">
        <v>5</v>
      </c>
      <c r="E202" s="1">
        <v>1258</v>
      </c>
    </row>
    <row r="203" spans="1:5">
      <c r="A203" s="2" t="str">
        <f t="shared" si="3"/>
        <v>21女5</v>
      </c>
      <c r="B203" s="1">
        <v>21</v>
      </c>
      <c r="C203" s="1" t="s">
        <v>26</v>
      </c>
      <c r="D203" s="1">
        <v>5</v>
      </c>
      <c r="E203" s="1">
        <v>1247</v>
      </c>
    </row>
    <row r="204" spans="1:5">
      <c r="A204" s="2" t="str">
        <f t="shared" si="3"/>
        <v>22女5</v>
      </c>
      <c r="B204" s="1">
        <v>22</v>
      </c>
      <c r="C204" s="1" t="s">
        <v>26</v>
      </c>
      <c r="D204" s="1">
        <v>5</v>
      </c>
      <c r="E204" s="1">
        <v>1237</v>
      </c>
    </row>
    <row r="205" spans="1:5">
      <c r="A205" s="2" t="str">
        <f t="shared" si="3"/>
        <v>23女5</v>
      </c>
      <c r="B205" s="1">
        <v>23</v>
      </c>
      <c r="C205" s="1" t="s">
        <v>26</v>
      </c>
      <c r="D205" s="1">
        <v>5</v>
      </c>
      <c r="E205" s="1">
        <v>1225</v>
      </c>
    </row>
    <row r="206" spans="1:5">
      <c r="A206" s="2" t="str">
        <f t="shared" si="3"/>
        <v>24女5</v>
      </c>
      <c r="B206" s="1">
        <v>24</v>
      </c>
      <c r="C206" s="1" t="s">
        <v>26</v>
      </c>
      <c r="D206" s="1">
        <v>5</v>
      </c>
      <c r="E206" s="1">
        <v>1214</v>
      </c>
    </row>
    <row r="207" spans="1:5">
      <c r="A207" s="2" t="str">
        <f t="shared" si="3"/>
        <v>25女5</v>
      </c>
      <c r="B207" s="1">
        <v>25</v>
      </c>
      <c r="C207" s="1" t="s">
        <v>26</v>
      </c>
      <c r="D207" s="1">
        <v>5</v>
      </c>
      <c r="E207" s="1">
        <v>1202</v>
      </c>
    </row>
    <row r="208" spans="1:5">
      <c r="A208" s="2" t="str">
        <f t="shared" si="3"/>
        <v>26女5</v>
      </c>
      <c r="B208" s="1">
        <v>26</v>
      </c>
      <c r="C208" s="1" t="s">
        <v>26</v>
      </c>
      <c r="D208" s="1">
        <v>5</v>
      </c>
      <c r="E208" s="1">
        <v>1189</v>
      </c>
    </row>
    <row r="209" spans="1:5">
      <c r="A209" s="2" t="str">
        <f t="shared" si="3"/>
        <v>27女5</v>
      </c>
      <c r="B209" s="1">
        <v>27</v>
      </c>
      <c r="C209" s="1" t="s">
        <v>26</v>
      </c>
      <c r="D209" s="1">
        <v>5</v>
      </c>
      <c r="E209" s="1">
        <v>1176</v>
      </c>
    </row>
    <row r="210" spans="1:5">
      <c r="A210" s="2" t="str">
        <f t="shared" si="3"/>
        <v>28女5</v>
      </c>
      <c r="B210" s="1">
        <v>28</v>
      </c>
      <c r="C210" s="1" t="s">
        <v>26</v>
      </c>
      <c r="D210" s="1">
        <v>5</v>
      </c>
      <c r="E210" s="1">
        <v>1163</v>
      </c>
    </row>
    <row r="211" spans="1:5">
      <c r="A211" s="2" t="str">
        <f t="shared" si="3"/>
        <v>29女5</v>
      </c>
      <c r="B211" s="1">
        <v>29</v>
      </c>
      <c r="C211" s="1" t="s">
        <v>26</v>
      </c>
      <c r="D211" s="1">
        <v>5</v>
      </c>
      <c r="E211" s="1">
        <v>1149</v>
      </c>
    </row>
    <row r="212" spans="1:5">
      <c r="A212" s="2" t="str">
        <f t="shared" si="3"/>
        <v>30女5</v>
      </c>
      <c r="B212" s="1">
        <v>30</v>
      </c>
      <c r="C212" s="1" t="s">
        <v>26</v>
      </c>
      <c r="D212" s="1">
        <v>5</v>
      </c>
      <c r="E212" s="1">
        <v>1135</v>
      </c>
    </row>
    <row r="213" spans="1:5">
      <c r="A213" s="2" t="str">
        <f t="shared" si="3"/>
        <v>31女5</v>
      </c>
      <c r="B213" s="1">
        <v>31</v>
      </c>
      <c r="C213" s="1" t="s">
        <v>26</v>
      </c>
      <c r="D213" s="1">
        <v>5</v>
      </c>
      <c r="E213" s="1">
        <v>1120</v>
      </c>
    </row>
    <row r="214" spans="1:5">
      <c r="A214" s="2" t="str">
        <f t="shared" si="3"/>
        <v>32女5</v>
      </c>
      <c r="B214" s="1">
        <v>32</v>
      </c>
      <c r="C214" s="1" t="s">
        <v>26</v>
      </c>
      <c r="D214" s="1">
        <v>5</v>
      </c>
      <c r="E214" s="1">
        <v>1105</v>
      </c>
    </row>
    <row r="215" spans="1:5">
      <c r="A215" s="2" t="str">
        <f t="shared" si="3"/>
        <v>33女5</v>
      </c>
      <c r="B215" s="1">
        <v>33</v>
      </c>
      <c r="C215" s="1" t="s">
        <v>26</v>
      </c>
      <c r="D215" s="1">
        <v>5</v>
      </c>
      <c r="E215" s="1">
        <v>1089</v>
      </c>
    </row>
    <row r="216" spans="1:5">
      <c r="A216" s="2" t="str">
        <f t="shared" si="3"/>
        <v>34女5</v>
      </c>
      <c r="B216" s="1">
        <v>34</v>
      </c>
      <c r="C216" s="1" t="s">
        <v>26</v>
      </c>
      <c r="D216" s="1">
        <v>5</v>
      </c>
      <c r="E216" s="1">
        <v>1073</v>
      </c>
    </row>
    <row r="217" spans="1:5">
      <c r="A217" s="2" t="str">
        <f t="shared" si="3"/>
        <v>35女5</v>
      </c>
      <c r="B217" s="1">
        <v>35</v>
      </c>
      <c r="C217" s="1" t="s">
        <v>26</v>
      </c>
      <c r="D217" s="1">
        <v>5</v>
      </c>
      <c r="E217" s="1">
        <v>1056</v>
      </c>
    </row>
    <row r="218" spans="1:5">
      <c r="A218" s="2" t="str">
        <f t="shared" si="3"/>
        <v>36女5</v>
      </c>
      <c r="B218" s="1">
        <v>36</v>
      </c>
      <c r="C218" s="1" t="s">
        <v>26</v>
      </c>
      <c r="D218" s="1">
        <v>5</v>
      </c>
      <c r="E218" s="1">
        <v>1039</v>
      </c>
    </row>
    <row r="219" spans="1:5">
      <c r="A219" s="2" t="str">
        <f t="shared" si="3"/>
        <v>37女5</v>
      </c>
      <c r="B219" s="1">
        <v>37</v>
      </c>
      <c r="C219" s="1" t="s">
        <v>26</v>
      </c>
      <c r="D219" s="1">
        <v>5</v>
      </c>
      <c r="E219" s="1">
        <v>1021</v>
      </c>
    </row>
    <row r="220" spans="1:5">
      <c r="A220" s="2" t="str">
        <f t="shared" si="3"/>
        <v>38女5</v>
      </c>
      <c r="B220" s="1">
        <v>38</v>
      </c>
      <c r="C220" s="1" t="s">
        <v>26</v>
      </c>
      <c r="D220" s="1">
        <v>5</v>
      </c>
      <c r="E220" s="1">
        <v>1002</v>
      </c>
    </row>
    <row r="221" spans="1:5">
      <c r="A221" s="2" t="str">
        <f t="shared" si="3"/>
        <v>39女5</v>
      </c>
      <c r="B221" s="1">
        <v>39</v>
      </c>
      <c r="C221" s="1" t="s">
        <v>26</v>
      </c>
      <c r="D221" s="1">
        <v>5</v>
      </c>
      <c r="E221" s="1">
        <v>983</v>
      </c>
    </row>
    <row r="222" spans="1:5">
      <c r="A222" s="2" t="str">
        <f t="shared" si="3"/>
        <v>40女5</v>
      </c>
      <c r="B222" s="1">
        <v>40</v>
      </c>
      <c r="C222" s="1" t="s">
        <v>26</v>
      </c>
      <c r="D222" s="1">
        <v>5</v>
      </c>
      <c r="E222" s="1">
        <v>963</v>
      </c>
    </row>
    <row r="223" spans="1:5">
      <c r="A223" s="2" t="str">
        <f t="shared" si="3"/>
        <v>41女5</v>
      </c>
      <c r="B223" s="1">
        <v>41</v>
      </c>
      <c r="C223" s="1" t="s">
        <v>26</v>
      </c>
      <c r="D223" s="1">
        <v>5</v>
      </c>
      <c r="E223" s="1">
        <v>942</v>
      </c>
    </row>
    <row r="224" spans="1:5">
      <c r="A224" s="2" t="str">
        <f t="shared" si="3"/>
        <v>42女5</v>
      </c>
      <c r="B224" s="1">
        <v>42</v>
      </c>
      <c r="C224" s="1" t="s">
        <v>26</v>
      </c>
      <c r="D224" s="1">
        <v>5</v>
      </c>
      <c r="E224" s="1">
        <v>920</v>
      </c>
    </row>
    <row r="225" spans="1:5">
      <c r="A225" s="2" t="str">
        <f t="shared" si="3"/>
        <v>43女5</v>
      </c>
      <c r="B225" s="1">
        <v>43</v>
      </c>
      <c r="C225" s="1" t="s">
        <v>26</v>
      </c>
      <c r="D225" s="1">
        <v>5</v>
      </c>
      <c r="E225" s="1">
        <v>898</v>
      </c>
    </row>
    <row r="226" spans="1:5">
      <c r="A226" s="2" t="str">
        <f t="shared" si="3"/>
        <v>44女5</v>
      </c>
      <c r="B226" s="1">
        <v>44</v>
      </c>
      <c r="C226" s="1" t="s">
        <v>26</v>
      </c>
      <c r="D226" s="1">
        <v>5</v>
      </c>
      <c r="E226" s="1">
        <v>875</v>
      </c>
    </row>
    <row r="227" spans="1:5">
      <c r="A227" s="2" t="str">
        <f t="shared" si="3"/>
        <v>0女10</v>
      </c>
      <c r="B227" s="1">
        <v>0</v>
      </c>
      <c r="C227" s="1" t="s">
        <v>26</v>
      </c>
      <c r="D227" s="1">
        <v>10</v>
      </c>
      <c r="E227" s="1">
        <v>2567</v>
      </c>
    </row>
    <row r="228" spans="1:5">
      <c r="A228" s="2" t="str">
        <f t="shared" si="3"/>
        <v>1女10</v>
      </c>
      <c r="B228" s="1">
        <v>1</v>
      </c>
      <c r="C228" s="1" t="s">
        <v>26</v>
      </c>
      <c r="D228" s="1">
        <v>10</v>
      </c>
      <c r="E228" s="1">
        <v>2557</v>
      </c>
    </row>
    <row r="229" spans="1:5">
      <c r="A229" s="2" t="str">
        <f t="shared" si="3"/>
        <v>2女10</v>
      </c>
      <c r="B229" s="1">
        <v>2</v>
      </c>
      <c r="C229" s="1" t="s">
        <v>26</v>
      </c>
      <c r="D229" s="1">
        <v>10</v>
      </c>
      <c r="E229" s="1">
        <v>2547</v>
      </c>
    </row>
    <row r="230" spans="1:5">
      <c r="A230" s="2" t="str">
        <f t="shared" si="3"/>
        <v>3女10</v>
      </c>
      <c r="B230" s="1">
        <v>3</v>
      </c>
      <c r="C230" s="1" t="s">
        <v>26</v>
      </c>
      <c r="D230" s="1">
        <v>10</v>
      </c>
      <c r="E230" s="1">
        <v>2536</v>
      </c>
    </row>
    <row r="231" spans="1:5">
      <c r="A231" s="2" t="str">
        <f t="shared" si="3"/>
        <v>4女10</v>
      </c>
      <c r="B231" s="1">
        <v>4</v>
      </c>
      <c r="C231" s="1" t="s">
        <v>26</v>
      </c>
      <c r="D231" s="1">
        <v>10</v>
      </c>
      <c r="E231" s="1">
        <v>2525</v>
      </c>
    </row>
    <row r="232" spans="1:5">
      <c r="A232" s="2" t="str">
        <f t="shared" si="3"/>
        <v>5女10</v>
      </c>
      <c r="B232" s="1">
        <v>5</v>
      </c>
      <c r="C232" s="1" t="s">
        <v>26</v>
      </c>
      <c r="D232" s="1">
        <v>10</v>
      </c>
      <c r="E232" s="1">
        <v>2514</v>
      </c>
    </row>
    <row r="233" spans="1:5">
      <c r="A233" s="2" t="str">
        <f t="shared" si="3"/>
        <v>6女10</v>
      </c>
      <c r="B233" s="1">
        <v>6</v>
      </c>
      <c r="C233" s="1" t="s">
        <v>26</v>
      </c>
      <c r="D233" s="1">
        <v>10</v>
      </c>
      <c r="E233" s="1">
        <v>2502</v>
      </c>
    </row>
    <row r="234" spans="1:5">
      <c r="A234" s="2" t="str">
        <f t="shared" si="3"/>
        <v>7女10</v>
      </c>
      <c r="B234" s="1">
        <v>7</v>
      </c>
      <c r="C234" s="1" t="s">
        <v>26</v>
      </c>
      <c r="D234" s="1">
        <v>10</v>
      </c>
      <c r="E234" s="1">
        <v>2489</v>
      </c>
    </row>
    <row r="235" spans="1:5">
      <c r="A235" s="2" t="str">
        <f t="shared" si="3"/>
        <v>8女10</v>
      </c>
      <c r="B235" s="1">
        <v>8</v>
      </c>
      <c r="C235" s="1" t="s">
        <v>26</v>
      </c>
      <c r="D235" s="1">
        <v>10</v>
      </c>
      <c r="E235" s="1">
        <v>2476</v>
      </c>
    </row>
    <row r="236" spans="1:5">
      <c r="A236" s="2" t="str">
        <f t="shared" si="3"/>
        <v>9女10</v>
      </c>
      <c r="B236" s="1">
        <v>9</v>
      </c>
      <c r="C236" s="1" t="s">
        <v>26</v>
      </c>
      <c r="D236" s="1">
        <v>10</v>
      </c>
      <c r="E236" s="1">
        <v>2463</v>
      </c>
    </row>
    <row r="237" spans="1:5">
      <c r="A237" s="2" t="str">
        <f t="shared" si="3"/>
        <v>10女10</v>
      </c>
      <c r="B237" s="1">
        <v>10</v>
      </c>
      <c r="C237" s="1" t="s">
        <v>26</v>
      </c>
      <c r="D237" s="1">
        <v>10</v>
      </c>
      <c r="E237" s="1">
        <v>2449</v>
      </c>
    </row>
    <row r="238" spans="1:5">
      <c r="A238" s="2" t="str">
        <f t="shared" si="3"/>
        <v>11女10</v>
      </c>
      <c r="B238" s="1">
        <v>11</v>
      </c>
      <c r="C238" s="1" t="s">
        <v>26</v>
      </c>
      <c r="D238" s="1">
        <v>10</v>
      </c>
      <c r="E238" s="1">
        <v>2435</v>
      </c>
    </row>
    <row r="239" spans="1:5">
      <c r="A239" s="2" t="str">
        <f t="shared" si="3"/>
        <v>12女10</v>
      </c>
      <c r="B239" s="1">
        <v>12</v>
      </c>
      <c r="C239" s="1" t="s">
        <v>26</v>
      </c>
      <c r="D239" s="1">
        <v>10</v>
      </c>
      <c r="E239" s="1">
        <v>2420</v>
      </c>
    </row>
    <row r="240" spans="1:5">
      <c r="A240" s="2" t="str">
        <f t="shared" si="3"/>
        <v>13女10</v>
      </c>
      <c r="B240" s="1">
        <v>13</v>
      </c>
      <c r="C240" s="1" t="s">
        <v>26</v>
      </c>
      <c r="D240" s="1">
        <v>10</v>
      </c>
      <c r="E240" s="1">
        <v>2405</v>
      </c>
    </row>
    <row r="241" spans="1:5">
      <c r="A241" s="2" t="str">
        <f t="shared" si="3"/>
        <v>14女10</v>
      </c>
      <c r="B241" s="1">
        <v>14</v>
      </c>
      <c r="C241" s="1" t="s">
        <v>26</v>
      </c>
      <c r="D241" s="1">
        <v>10</v>
      </c>
      <c r="E241" s="1">
        <v>2389</v>
      </c>
    </row>
    <row r="242" spans="1:5">
      <c r="A242" s="2" t="str">
        <f t="shared" si="3"/>
        <v>15女10</v>
      </c>
      <c r="B242" s="1">
        <v>15</v>
      </c>
      <c r="C242" s="1" t="s">
        <v>26</v>
      </c>
      <c r="D242" s="1">
        <v>10</v>
      </c>
      <c r="E242" s="1">
        <v>2372</v>
      </c>
    </row>
    <row r="243" spans="1:5">
      <c r="A243" s="2" t="str">
        <f t="shared" si="3"/>
        <v>16女10</v>
      </c>
      <c r="B243" s="1">
        <v>16</v>
      </c>
      <c r="C243" s="1" t="s">
        <v>26</v>
      </c>
      <c r="D243" s="1">
        <v>10</v>
      </c>
      <c r="E243" s="1">
        <v>2355</v>
      </c>
    </row>
    <row r="244" spans="1:5">
      <c r="A244" s="2" t="str">
        <f t="shared" si="3"/>
        <v>17女10</v>
      </c>
      <c r="B244" s="1">
        <v>17</v>
      </c>
      <c r="C244" s="1" t="s">
        <v>26</v>
      </c>
      <c r="D244" s="1">
        <v>10</v>
      </c>
      <c r="E244" s="1">
        <v>2337</v>
      </c>
    </row>
    <row r="245" spans="1:5">
      <c r="A245" s="2" t="str">
        <f t="shared" si="3"/>
        <v>18女10</v>
      </c>
      <c r="B245" s="1">
        <v>18</v>
      </c>
      <c r="C245" s="1" t="s">
        <v>26</v>
      </c>
      <c r="D245" s="1">
        <v>10</v>
      </c>
      <c r="E245" s="1">
        <v>2319</v>
      </c>
    </row>
    <row r="246" spans="1:5">
      <c r="A246" s="2" t="str">
        <f t="shared" si="3"/>
        <v>19女10</v>
      </c>
      <c r="B246" s="1">
        <v>19</v>
      </c>
      <c r="C246" s="1" t="s">
        <v>26</v>
      </c>
      <c r="D246" s="1">
        <v>10</v>
      </c>
      <c r="E246" s="1">
        <v>2299</v>
      </c>
    </row>
    <row r="247" spans="1:5">
      <c r="A247" s="2" t="str">
        <f t="shared" si="3"/>
        <v>20女10</v>
      </c>
      <c r="B247" s="1">
        <v>20</v>
      </c>
      <c r="C247" s="1" t="s">
        <v>26</v>
      </c>
      <c r="D247" s="1">
        <v>10</v>
      </c>
      <c r="E247" s="1">
        <v>2280</v>
      </c>
    </row>
    <row r="248" spans="1:5">
      <c r="A248" s="2" t="str">
        <f t="shared" si="3"/>
        <v>21女10</v>
      </c>
      <c r="B248" s="1">
        <v>21</v>
      </c>
      <c r="C248" s="1" t="s">
        <v>26</v>
      </c>
      <c r="D248" s="1">
        <v>10</v>
      </c>
      <c r="E248" s="1">
        <v>2259</v>
      </c>
    </row>
    <row r="249" spans="1:5">
      <c r="A249" s="2" t="str">
        <f t="shared" si="3"/>
        <v>22女10</v>
      </c>
      <c r="B249" s="1">
        <v>22</v>
      </c>
      <c r="C249" s="1" t="s">
        <v>26</v>
      </c>
      <c r="D249" s="1">
        <v>10</v>
      </c>
      <c r="E249" s="1">
        <v>2238</v>
      </c>
    </row>
    <row r="250" spans="1:5">
      <c r="A250" s="2" t="str">
        <f t="shared" si="3"/>
        <v>23女10</v>
      </c>
      <c r="B250" s="1">
        <v>23</v>
      </c>
      <c r="C250" s="1" t="s">
        <v>26</v>
      </c>
      <c r="D250" s="1">
        <v>10</v>
      </c>
      <c r="E250" s="1">
        <v>2216</v>
      </c>
    </row>
    <row r="251" spans="1:5">
      <c r="A251" s="2" t="str">
        <f t="shared" si="3"/>
        <v>24女10</v>
      </c>
      <c r="B251" s="1">
        <v>24</v>
      </c>
      <c r="C251" s="1" t="s">
        <v>26</v>
      </c>
      <c r="D251" s="1">
        <v>10</v>
      </c>
      <c r="E251" s="1">
        <v>2193</v>
      </c>
    </row>
    <row r="252" spans="1:5">
      <c r="A252" s="2" t="str">
        <f t="shared" si="3"/>
        <v>25女10</v>
      </c>
      <c r="B252" s="1">
        <v>25</v>
      </c>
      <c r="C252" s="1" t="s">
        <v>26</v>
      </c>
      <c r="D252" s="1">
        <v>10</v>
      </c>
      <c r="E252" s="1">
        <v>2170</v>
      </c>
    </row>
    <row r="253" spans="1:5">
      <c r="A253" s="2" t="str">
        <f t="shared" si="3"/>
        <v>26女10</v>
      </c>
      <c r="B253" s="1">
        <v>26</v>
      </c>
      <c r="C253" s="1" t="s">
        <v>26</v>
      </c>
      <c r="D253" s="1">
        <v>10</v>
      </c>
      <c r="E253" s="1">
        <v>2145</v>
      </c>
    </row>
    <row r="254" spans="1:5">
      <c r="A254" s="2" t="str">
        <f t="shared" si="3"/>
        <v>27女10</v>
      </c>
      <c r="B254" s="1">
        <v>27</v>
      </c>
      <c r="C254" s="1" t="s">
        <v>26</v>
      </c>
      <c r="D254" s="1">
        <v>10</v>
      </c>
      <c r="E254" s="1">
        <v>2120</v>
      </c>
    </row>
    <row r="255" spans="1:5">
      <c r="A255" s="2" t="str">
        <f t="shared" si="3"/>
        <v>28女10</v>
      </c>
      <c r="B255" s="1">
        <v>28</v>
      </c>
      <c r="C255" s="1" t="s">
        <v>26</v>
      </c>
      <c r="D255" s="1">
        <v>10</v>
      </c>
      <c r="E255" s="1">
        <v>2094</v>
      </c>
    </row>
    <row r="256" spans="1:5">
      <c r="A256" s="2" t="str">
        <f t="shared" si="3"/>
        <v>29女10</v>
      </c>
      <c r="B256" s="1">
        <v>29</v>
      </c>
      <c r="C256" s="1" t="s">
        <v>26</v>
      </c>
      <c r="D256" s="1">
        <v>10</v>
      </c>
      <c r="E256" s="1">
        <v>2067</v>
      </c>
    </row>
    <row r="257" spans="1:5">
      <c r="A257" s="2" t="str">
        <f t="shared" si="3"/>
        <v>30女10</v>
      </c>
      <c r="B257" s="1">
        <v>30</v>
      </c>
      <c r="C257" s="1" t="s">
        <v>26</v>
      </c>
      <c r="D257" s="1">
        <v>10</v>
      </c>
      <c r="E257" s="1">
        <v>2039</v>
      </c>
    </row>
    <row r="258" spans="1:5">
      <c r="A258" s="2" t="str">
        <f t="shared" si="3"/>
        <v>31女10</v>
      </c>
      <c r="B258" s="1">
        <v>31</v>
      </c>
      <c r="C258" s="1" t="s">
        <v>26</v>
      </c>
      <c r="D258" s="1">
        <v>10</v>
      </c>
      <c r="E258" s="1">
        <v>2010</v>
      </c>
    </row>
    <row r="259" spans="1:5">
      <c r="A259" s="2" t="str">
        <f t="shared" ref="A259:A271" si="4">B259&amp;C259&amp;D259</f>
        <v>32女10</v>
      </c>
      <c r="B259" s="1">
        <v>32</v>
      </c>
      <c r="C259" s="1" t="s">
        <v>26</v>
      </c>
      <c r="D259" s="1">
        <v>10</v>
      </c>
      <c r="E259" s="1">
        <v>1980</v>
      </c>
    </row>
    <row r="260" spans="1:5">
      <c r="A260" s="2" t="str">
        <f t="shared" si="4"/>
        <v>33女10</v>
      </c>
      <c r="B260" s="1">
        <v>33</v>
      </c>
      <c r="C260" s="1" t="s">
        <v>26</v>
      </c>
      <c r="D260" s="1">
        <v>10</v>
      </c>
      <c r="E260" s="1">
        <v>1948</v>
      </c>
    </row>
    <row r="261" spans="1:5">
      <c r="A261" s="2" t="str">
        <f t="shared" si="4"/>
        <v>34女10</v>
      </c>
      <c r="B261" s="1">
        <v>34</v>
      </c>
      <c r="C261" s="1" t="s">
        <v>26</v>
      </c>
      <c r="D261" s="1">
        <v>10</v>
      </c>
      <c r="E261" s="1">
        <v>1916</v>
      </c>
    </row>
    <row r="262" spans="1:5">
      <c r="A262" s="2" t="str">
        <f t="shared" si="4"/>
        <v>35女10</v>
      </c>
      <c r="B262" s="1">
        <v>35</v>
      </c>
      <c r="C262" s="1" t="s">
        <v>26</v>
      </c>
      <c r="D262" s="1">
        <v>10</v>
      </c>
      <c r="E262" s="1">
        <v>1882</v>
      </c>
    </row>
    <row r="263" spans="1:5">
      <c r="A263" s="2" t="str">
        <f t="shared" si="4"/>
        <v>36女10</v>
      </c>
      <c r="B263" s="1">
        <v>36</v>
      </c>
      <c r="C263" s="1" t="s">
        <v>26</v>
      </c>
      <c r="D263" s="1">
        <v>10</v>
      </c>
      <c r="E263" s="1">
        <v>1847</v>
      </c>
    </row>
    <row r="264" spans="1:5">
      <c r="A264" s="2" t="str">
        <f t="shared" si="4"/>
        <v>37女10</v>
      </c>
      <c r="B264" s="1">
        <v>37</v>
      </c>
      <c r="C264" s="1" t="s">
        <v>26</v>
      </c>
      <c r="D264" s="1">
        <v>10</v>
      </c>
      <c r="E264" s="1">
        <v>1811</v>
      </c>
    </row>
    <row r="265" spans="1:5">
      <c r="A265" s="2" t="str">
        <f t="shared" si="4"/>
        <v>38女10</v>
      </c>
      <c r="B265" s="1">
        <v>38</v>
      </c>
      <c r="C265" s="1" t="s">
        <v>26</v>
      </c>
      <c r="D265" s="1">
        <v>10</v>
      </c>
      <c r="E265" s="1">
        <v>1774</v>
      </c>
    </row>
    <row r="266" spans="1:5">
      <c r="A266" s="2" t="str">
        <f t="shared" si="4"/>
        <v>39女10</v>
      </c>
      <c r="B266" s="1">
        <v>39</v>
      </c>
      <c r="C266" s="1" t="s">
        <v>26</v>
      </c>
      <c r="D266" s="1">
        <v>10</v>
      </c>
      <c r="E266" s="1">
        <v>1735</v>
      </c>
    </row>
    <row r="267" spans="1:5">
      <c r="A267" s="2" t="str">
        <f t="shared" si="4"/>
        <v>40女10</v>
      </c>
      <c r="B267" s="1">
        <v>40</v>
      </c>
      <c r="C267" s="1" t="s">
        <v>26</v>
      </c>
      <c r="D267" s="1">
        <v>10</v>
      </c>
      <c r="E267" s="1">
        <v>1696</v>
      </c>
    </row>
    <row r="268" spans="1:5">
      <c r="A268" s="2" t="str">
        <f t="shared" si="4"/>
        <v>41女10</v>
      </c>
      <c r="B268" s="1">
        <v>41</v>
      </c>
      <c r="C268" s="1" t="s">
        <v>26</v>
      </c>
      <c r="D268" s="1">
        <v>10</v>
      </c>
      <c r="E268" s="1">
        <v>1655</v>
      </c>
    </row>
    <row r="269" spans="1:5">
      <c r="A269" s="2" t="str">
        <f t="shared" si="4"/>
        <v>42女10</v>
      </c>
      <c r="B269" s="1">
        <v>42</v>
      </c>
      <c r="C269" s="1" t="s">
        <v>26</v>
      </c>
      <c r="D269" s="1">
        <v>10</v>
      </c>
      <c r="E269" s="1">
        <v>1613</v>
      </c>
    </row>
    <row r="270" spans="1:5">
      <c r="A270" s="2" t="str">
        <f t="shared" si="4"/>
        <v>43女10</v>
      </c>
      <c r="B270" s="1">
        <v>43</v>
      </c>
      <c r="C270" s="1" t="s">
        <v>26</v>
      </c>
      <c r="D270" s="1">
        <v>10</v>
      </c>
      <c r="E270" s="1">
        <v>1569</v>
      </c>
    </row>
    <row r="271" spans="1:5">
      <c r="A271" s="2" t="str">
        <f t="shared" si="4"/>
        <v>44女10</v>
      </c>
      <c r="B271" s="1">
        <v>44</v>
      </c>
      <c r="C271" s="1" t="s">
        <v>26</v>
      </c>
      <c r="D271" s="1">
        <v>10</v>
      </c>
      <c r="E271" s="1">
        <v>1524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9" workbookViewId="0">
      <selection activeCell="G88" sqref="G88"/>
    </sheetView>
  </sheetViews>
  <sheetFormatPr defaultColWidth="10.5" defaultRowHeight="13.5"/>
  <cols>
    <col min="1" max="2" width="10.5" style="1"/>
    <col min="3" max="3" width="13" style="1" bestFit="1" customWidth="1"/>
    <col min="4" max="6" width="10.5" style="1"/>
    <col min="7" max="7" width="13" style="1" bestFit="1" customWidth="1"/>
    <col min="8" max="8" width="12.75" style="1" bestFit="1" customWidth="1"/>
    <col min="9" max="16384" width="10.5" style="1"/>
  </cols>
  <sheetData>
    <row r="1" spans="1:7">
      <c r="A1" s="1" t="s">
        <v>37</v>
      </c>
      <c r="B1" s="1" t="s">
        <v>4</v>
      </c>
      <c r="C1" s="1" t="s">
        <v>33</v>
      </c>
      <c r="E1" s="1" t="s">
        <v>31</v>
      </c>
      <c r="F1" s="1" t="s">
        <v>3</v>
      </c>
      <c r="G1" s="1" t="s">
        <v>32</v>
      </c>
    </row>
    <row r="2" spans="1:7">
      <c r="A2" s="1">
        <v>55</v>
      </c>
      <c r="B2" s="1">
        <f>结果!F10*1.1</f>
        <v>2827.0000000000005</v>
      </c>
      <c r="C2" s="1">
        <f>B2*结果!E10</f>
        <v>70.675000000000011</v>
      </c>
      <c r="E2" s="1">
        <v>1</v>
      </c>
      <c r="F2" s="1">
        <f>结果!D10*0.1</f>
        <v>1000</v>
      </c>
      <c r="G2" s="1">
        <f>F2*结果!E10</f>
        <v>25</v>
      </c>
    </row>
    <row r="3" spans="1:7">
      <c r="A3" s="1">
        <v>56</v>
      </c>
      <c r="B3" s="1">
        <f>B2+结果!$F$10*0.1</f>
        <v>3084.0000000000005</v>
      </c>
      <c r="C3" s="1">
        <f>(SUM($B$2:B3)+SUM($C$2:C2))*结果!$E$10</f>
        <v>149.54187500000003</v>
      </c>
      <c r="E3" s="1">
        <v>2</v>
      </c>
      <c r="F3" s="1">
        <f>结果!$F$10</f>
        <v>2570</v>
      </c>
      <c r="G3" s="1">
        <f>(SUM($F$2:F3)+SUM($G$2:G2))*结果!$E$10</f>
        <v>89.875</v>
      </c>
    </row>
    <row r="4" spans="1:7">
      <c r="A4" s="1">
        <v>57</v>
      </c>
      <c r="B4" s="1">
        <f>B3+结果!$F$10*0.1</f>
        <v>3341.0000000000005</v>
      </c>
      <c r="C4" s="1">
        <f>(SUM($B$2:B4)+SUM($C$2:C3))*结果!$E$10</f>
        <v>236.80542187500006</v>
      </c>
      <c r="E4" s="1">
        <v>3</v>
      </c>
      <c r="F4" s="1">
        <f>结果!$F$10</f>
        <v>2570</v>
      </c>
      <c r="G4" s="1">
        <f>(SUM($F$2:F4)+SUM($G$2:G3))*结果!$E$10</f>
        <v>156.37187500000002</v>
      </c>
    </row>
    <row r="5" spans="1:7">
      <c r="A5" s="1">
        <v>58</v>
      </c>
      <c r="B5" s="1">
        <f>B4+结果!$F$10*0.1</f>
        <v>3598.0000000000005</v>
      </c>
      <c r="C5" s="1">
        <f>(SUM($B$2:B5)+SUM($C$2:C4))*结果!$E$10</f>
        <v>332.67555742187506</v>
      </c>
      <c r="E5" s="1">
        <v>4</v>
      </c>
      <c r="F5" s="1">
        <f>结果!$F$10</f>
        <v>2570</v>
      </c>
      <c r="G5" s="1">
        <f>(SUM($F$2:F5)+SUM($G$2:G4))*结果!$E$10</f>
        <v>224.53117187500004</v>
      </c>
    </row>
    <row r="6" spans="1:7">
      <c r="A6" s="1">
        <v>59</v>
      </c>
      <c r="B6" s="1">
        <f>B5+结果!$F$10*0.1</f>
        <v>3855.0000000000005</v>
      </c>
      <c r="C6" s="1">
        <f>(SUM($B$2:B6)+SUM($C$2:C5))*结果!$E$10</f>
        <v>437.36744635742201</v>
      </c>
      <c r="E6" s="1">
        <v>5</v>
      </c>
      <c r="F6" s="1">
        <f>结果!$F$10</f>
        <v>2570</v>
      </c>
      <c r="G6" s="1">
        <f>(SUM($F$2:F6)+SUM($G$2:G5))*结果!$E$10</f>
        <v>294.39445117187501</v>
      </c>
    </row>
    <row r="7" spans="1:7">
      <c r="A7" s="1">
        <v>60</v>
      </c>
      <c r="B7" s="1">
        <f>B6+结果!$F$10*0.1</f>
        <v>4112</v>
      </c>
      <c r="C7" s="1">
        <f>(SUM($B$2:B7)+SUM($C$2:C6))*结果!$E$10</f>
        <v>551.10163251635754</v>
      </c>
      <c r="E7" s="1">
        <v>6</v>
      </c>
      <c r="F7" s="1">
        <f>结果!$F$10</f>
        <v>2570</v>
      </c>
      <c r="G7" s="1">
        <f>(SUM($F$2:F7)+SUM($G$2:G6))*结果!$E$10</f>
        <v>366.00431245117193</v>
      </c>
    </row>
    <row r="8" spans="1:7">
      <c r="A8" s="1">
        <v>61</v>
      </c>
      <c r="B8" s="1">
        <f>B7+结果!$F$10*0.1</f>
        <v>4369</v>
      </c>
      <c r="C8" s="1">
        <f>(SUM($B$2:B8)+SUM($C$2:C7))*结果!$E$10</f>
        <v>674.10417332926647</v>
      </c>
      <c r="E8" s="1">
        <v>7</v>
      </c>
      <c r="F8" s="1">
        <f>结果!$F$10</f>
        <v>2570</v>
      </c>
      <c r="G8" s="1">
        <f>(SUM($F$2:F8)+SUM($G$2:G7))*结果!$E$10</f>
        <v>439.4044202624512</v>
      </c>
    </row>
    <row r="9" spans="1:7">
      <c r="A9" s="1">
        <v>62</v>
      </c>
      <c r="B9" s="1">
        <f>B8+结果!$F$10*0.1</f>
        <v>4626</v>
      </c>
      <c r="C9" s="1">
        <f>(SUM($B$2:B9)+SUM($C$2:C8))*结果!$E$10</f>
        <v>806.60677766249819</v>
      </c>
      <c r="E9" s="1">
        <v>8</v>
      </c>
      <c r="F9" s="1">
        <f>结果!$F$10</f>
        <v>2570</v>
      </c>
      <c r="G9" s="1">
        <f>(SUM($F$2:F9)+SUM($G$2:G8))*结果!$E$10</f>
        <v>514.63953076901248</v>
      </c>
    </row>
    <row r="10" spans="1:7">
      <c r="A10" s="1">
        <v>63</v>
      </c>
      <c r="B10" s="1">
        <f>B9+结果!$F$10*0.1</f>
        <v>4883</v>
      </c>
      <c r="C10" s="1">
        <f>(SUM($B$2:B10)+SUM($C$2:C9))*结果!$E$10</f>
        <v>948.84694710406063</v>
      </c>
      <c r="E10" s="1">
        <v>9</v>
      </c>
      <c r="F10" s="1">
        <f>结果!$F$10</f>
        <v>2570</v>
      </c>
      <c r="G10" s="1">
        <f>(SUM($F$2:F10)+SUM($G$2:G9))*结果!$E$10</f>
        <v>591.75551903823782</v>
      </c>
    </row>
    <row r="11" spans="1:7">
      <c r="A11" s="1">
        <v>64</v>
      </c>
      <c r="B11" s="1">
        <f>B10+结果!$F$10*0.1</f>
        <v>5140</v>
      </c>
      <c r="C11" s="1">
        <f>(SUM($B$2:B11)+SUM($C$2:C10))*结果!$E$10</f>
        <v>1101.0681207816622</v>
      </c>
      <c r="E11" s="1">
        <v>10</v>
      </c>
      <c r="F11" s="1">
        <f>结果!$F$10</f>
        <v>2570</v>
      </c>
      <c r="G11" s="1">
        <f>(SUM($F$2:F11)+SUM($G$2:G10))*结果!$E$10</f>
        <v>670.79940701419378</v>
      </c>
    </row>
    <row r="12" spans="1:7">
      <c r="A12" s="1">
        <v>65</v>
      </c>
      <c r="B12" s="1">
        <f>B11+结果!$F$10*0.1</f>
        <v>5397</v>
      </c>
      <c r="C12" s="1">
        <f>(SUM($B$2:B12)+SUM($C$2:C11))*结果!$E$10</f>
        <v>1263.5198238012035</v>
      </c>
      <c r="E12" s="1">
        <v>11</v>
      </c>
      <c r="F12" s="1">
        <f>结果!$F$10</f>
        <v>2570</v>
      </c>
      <c r="G12" s="1">
        <f>(SUM($F$2:F12)+SUM($G$2:G11))*结果!$E$10</f>
        <v>751.81939218954858</v>
      </c>
    </row>
    <row r="13" spans="1:7">
      <c r="A13" s="1">
        <v>66</v>
      </c>
      <c r="B13" s="1">
        <f>B12+结果!$F$10*0.1</f>
        <v>5654</v>
      </c>
      <c r="C13" s="1">
        <f>(SUM($B$2:B13)+SUM($C$2:C12))*结果!$E$10</f>
        <v>1436.4578193962336</v>
      </c>
      <c r="E13" s="1">
        <v>12</v>
      </c>
      <c r="F13" s="1">
        <f>结果!$F$10</f>
        <v>2570</v>
      </c>
      <c r="G13" s="1">
        <f>(SUM($F$2:F13)+SUM($G$2:G12))*结果!$E$10</f>
        <v>834.86487699428733</v>
      </c>
    </row>
    <row r="14" spans="1:7">
      <c r="A14" s="1">
        <v>67</v>
      </c>
      <c r="B14" s="1">
        <f>B13+结果!$F$10*0.1</f>
        <v>5911</v>
      </c>
      <c r="C14" s="1">
        <f>(SUM($B$2:B14)+SUM($C$2:C13))*结果!$E$10</f>
        <v>1620.1442648811396</v>
      </c>
      <c r="E14" s="1">
        <v>13</v>
      </c>
      <c r="F14" s="1">
        <f>结果!$F$10</f>
        <v>2570</v>
      </c>
      <c r="G14" s="1">
        <f>(SUM($F$2:F14)+SUM($G$2:G13))*结果!$E$10</f>
        <v>919.98649891914454</v>
      </c>
    </row>
    <row r="15" spans="1:7">
      <c r="A15" s="1">
        <v>68</v>
      </c>
      <c r="B15" s="1">
        <f>B14+结果!$F$10*0.1</f>
        <v>6168</v>
      </c>
      <c r="C15" s="1">
        <f>(SUM($B$2:B15)+SUM($C$2:C14))*结果!$E$10</f>
        <v>1814.8478715031681</v>
      </c>
      <c r="E15" s="1">
        <v>14</v>
      </c>
      <c r="F15" s="1">
        <f>结果!$F$10</f>
        <v>2570</v>
      </c>
      <c r="G15" s="1">
        <f>(SUM($F$2:F15)+SUM($G$2:G14))*结果!$E$10</f>
        <v>1007.236161392123</v>
      </c>
    </row>
    <row r="16" spans="1:7">
      <c r="A16" s="1">
        <v>69</v>
      </c>
      <c r="B16" s="1">
        <f>B15+结果!$F$10*0.1</f>
        <v>6425</v>
      </c>
      <c r="C16" s="1">
        <f>(SUM($B$2:B16)+SUM($C$2:C15))*结果!$E$10</f>
        <v>2020.8440682907474</v>
      </c>
      <c r="E16" s="1">
        <v>15</v>
      </c>
      <c r="F16" s="1">
        <f>结果!$F$10</f>
        <v>2570</v>
      </c>
      <c r="G16" s="1">
        <f>(SUM($F$2:F16)+SUM($G$2:G15))*结果!$E$10</f>
        <v>1096.6670654269262</v>
      </c>
    </row>
    <row r="17" spans="1:7">
      <c r="A17" s="1">
        <v>70</v>
      </c>
      <c r="B17" s="1">
        <f>B16+结果!$F$10*0.1</f>
        <v>6682</v>
      </c>
      <c r="C17" s="1">
        <f>(SUM($B$2:B17)+SUM($C$2:C16))*结果!$E$10</f>
        <v>2238.4151699980162</v>
      </c>
      <c r="E17" s="1">
        <v>16</v>
      </c>
      <c r="F17" s="1">
        <f>结果!$F$10</f>
        <v>2570</v>
      </c>
      <c r="G17" s="1">
        <f>(SUM($F$2:F17)+SUM($G$2:G16))*结果!$E$10</f>
        <v>1188.3337420625992</v>
      </c>
    </row>
    <row r="18" spans="1:7">
      <c r="A18" s="1">
        <v>71</v>
      </c>
      <c r="B18" s="1">
        <f>B17+结果!$F$10*0.1</f>
        <v>6939</v>
      </c>
      <c r="C18" s="1">
        <f>(SUM($B$2:B18)+SUM($C$2:C17))*结果!$E$10</f>
        <v>2467.8505492479667</v>
      </c>
      <c r="E18" s="1">
        <v>17</v>
      </c>
      <c r="F18" s="1">
        <f>结果!$F$10</f>
        <v>2570</v>
      </c>
      <c r="G18" s="1">
        <f>(SUM($F$2:F18)+SUM($G$2:G17))*结果!$E$10</f>
        <v>1282.2920856141643</v>
      </c>
    </row>
    <row r="19" spans="1:7">
      <c r="A19" s="1">
        <v>72</v>
      </c>
      <c r="B19" s="1">
        <f>B18+结果!$F$10*0.1</f>
        <v>7196</v>
      </c>
      <c r="C19" s="1">
        <f>(SUM($B$2:B19)+SUM($C$2:C18))*结果!$E$10</f>
        <v>2709.4468129791658</v>
      </c>
      <c r="E19" s="1">
        <v>18</v>
      </c>
      <c r="F19" s="1">
        <f>结果!$F$10</f>
        <v>2570</v>
      </c>
      <c r="G19" s="1">
        <f>(SUM($F$2:F19)+SUM($G$2:G18))*结果!$E$10</f>
        <v>1378.5993877545186</v>
      </c>
    </row>
    <row r="20" spans="1:7">
      <c r="A20" s="1">
        <v>73</v>
      </c>
      <c r="B20" s="1">
        <f>B19+结果!$F$10*0.1</f>
        <v>7453</v>
      </c>
      <c r="C20" s="1">
        <f>(SUM($B$2:B20)+SUM($C$2:C19))*结果!$E$10</f>
        <v>2963.5079833036448</v>
      </c>
      <c r="E20" s="1">
        <v>19</v>
      </c>
      <c r="F20" s="1">
        <f>结果!$F$10</f>
        <v>2570</v>
      </c>
      <c r="G20" s="1">
        <f>(SUM($F$2:F20)+SUM($G$2:G19))*结果!$E$10</f>
        <v>1477.3143724483814</v>
      </c>
    </row>
    <row r="21" spans="1:7">
      <c r="A21" s="1">
        <v>74</v>
      </c>
      <c r="B21" s="1">
        <f>B20+结果!$F$10*0.1</f>
        <v>7710</v>
      </c>
      <c r="C21" s="1">
        <f>(SUM($B$2:B21)+SUM($C$2:C20))*结果!$E$10</f>
        <v>3230.3456828862359</v>
      </c>
      <c r="E21" s="1">
        <v>20</v>
      </c>
      <c r="F21" s="1">
        <f>结果!$F$10</f>
        <v>2570</v>
      </c>
      <c r="G21" s="1">
        <f>(SUM($F$2:F21)+SUM($G$2:G20))*结果!$E$10</f>
        <v>1578.4972317595909</v>
      </c>
    </row>
    <row r="22" spans="1:7">
      <c r="A22" s="1">
        <v>75</v>
      </c>
      <c r="B22" s="1">
        <f>B21+结果!$F$10*0.1</f>
        <v>7967</v>
      </c>
      <c r="C22" s="1">
        <f>(SUM($B$2:B22)+SUM($C$2:C21))*结果!$E$10</f>
        <v>3510.2793249583915</v>
      </c>
      <c r="E22" s="1">
        <v>21</v>
      </c>
      <c r="F22" s="1">
        <f>结果!$F$10</f>
        <v>2570</v>
      </c>
      <c r="G22" s="1">
        <f>(SUM($F$2:F22)+SUM($G$2:G21))*结果!$E$10</f>
        <v>1682.2096625535808</v>
      </c>
    </row>
    <row r="23" spans="1:7">
      <c r="A23" s="1">
        <v>76</v>
      </c>
      <c r="B23" s="1">
        <f>B22+结果!$F$10*0.1</f>
        <v>8224</v>
      </c>
      <c r="C23" s="1">
        <f>(SUM($B$2:B23)+SUM($C$2:C22))*结果!$E$10</f>
        <v>3803.6363080823512</v>
      </c>
      <c r="E23" s="1">
        <v>22</v>
      </c>
      <c r="F23" s="1">
        <f>结果!$F$10</f>
        <v>2570</v>
      </c>
      <c r="G23" s="1">
        <f>(SUM($F$2:F23)+SUM($G$2:G22))*结果!$E$10</f>
        <v>1788.5149041174202</v>
      </c>
    </row>
    <row r="24" spans="1:7">
      <c r="A24" s="1">
        <v>77</v>
      </c>
      <c r="B24" s="1">
        <f>B23+结果!$F$10*0.1</f>
        <v>8481</v>
      </c>
      <c r="C24" s="1">
        <f>(SUM($B$2:B24)+SUM($C$2:C23))*结果!$E$10</f>
        <v>4110.7522157844096</v>
      </c>
      <c r="E24" s="1">
        <v>23</v>
      </c>
      <c r="F24" s="1">
        <f>结果!$F$10</f>
        <v>2570</v>
      </c>
      <c r="G24" s="1">
        <f>(SUM($F$2:F24)+SUM($G$2:G23))*结果!$E$10</f>
        <v>1897.4777767203557</v>
      </c>
    </row>
    <row r="25" spans="1:7">
      <c r="A25" s="1">
        <v>78</v>
      </c>
      <c r="B25" s="1">
        <f>B24+结果!$F$10*0.1</f>
        <v>8738</v>
      </c>
      <c r="C25" s="1">
        <f>(SUM($B$2:B25)+SUM($C$2:C24))*结果!$E$10</f>
        <v>4431.9710211790207</v>
      </c>
      <c r="E25" s="1">
        <v>24</v>
      </c>
      <c r="F25" s="1">
        <f>结果!$F$10</f>
        <v>2570</v>
      </c>
      <c r="G25" s="1">
        <f>(SUM($F$2:F25)+SUM($G$2:G24))*结果!$E$10</f>
        <v>2009.1647211383647</v>
      </c>
    </row>
    <row r="26" spans="1:7">
      <c r="A26" s="1">
        <v>79</v>
      </c>
      <c r="B26" s="1">
        <f>B25+结果!$F$10*0.1</f>
        <v>8995</v>
      </c>
      <c r="C26" s="1">
        <f>(SUM($B$2:B26)+SUM($C$2:C25))*结果!$E$10</f>
        <v>4767.6452967084961</v>
      </c>
      <c r="E26" s="1">
        <v>25</v>
      </c>
      <c r="F26" s="1">
        <f>结果!$F$10</f>
        <v>2570</v>
      </c>
      <c r="G26" s="1">
        <f>(SUM($F$2:F26)+SUM($G$2:G25))*结果!$E$10</f>
        <v>2123.6438391668235</v>
      </c>
    </row>
    <row r="27" spans="1:7">
      <c r="C27" s="7">
        <f>SUM(C2:C26)</f>
        <v>47698.457165048334</v>
      </c>
      <c r="E27" s="1">
        <v>26</v>
      </c>
      <c r="F27" s="1">
        <f>结果!$F$10</f>
        <v>2570</v>
      </c>
      <c r="G27" s="1">
        <f>(SUM($F$2:F27)+SUM($G$2:G26))*结果!$E$10</f>
        <v>2240.9849351459943</v>
      </c>
    </row>
    <row r="28" spans="1:7">
      <c r="E28" s="1">
        <v>27</v>
      </c>
      <c r="F28" s="1">
        <f>结果!$F$10</f>
        <v>2570</v>
      </c>
      <c r="G28" s="1">
        <f>(SUM($F$2:F28)+SUM($G$2:G27))*结果!$E$10</f>
        <v>2361.259558524644</v>
      </c>
    </row>
    <row r="29" spans="1:7">
      <c r="E29" s="1">
        <v>28</v>
      </c>
      <c r="F29" s="1">
        <f>结果!$F$10</f>
        <v>2570</v>
      </c>
      <c r="G29" s="1">
        <f>(SUM($F$2:F29)+SUM($G$2:G28))*结果!$E$10</f>
        <v>2484.5410474877604</v>
      </c>
    </row>
    <row r="30" spans="1:7">
      <c r="E30" s="1">
        <v>29</v>
      </c>
      <c r="F30" s="1">
        <f>结果!$F$10</f>
        <v>2570</v>
      </c>
      <c r="G30" s="1">
        <f>(SUM($F$2:F30)+SUM($G$2:G29))*结果!$E$10</f>
        <v>2610.9045736749545</v>
      </c>
    </row>
    <row r="31" spans="1:7">
      <c r="E31" s="1">
        <v>30</v>
      </c>
      <c r="F31" s="1">
        <f>结果!$F$10</f>
        <v>2570</v>
      </c>
      <c r="G31" s="1">
        <f>(SUM($F$2:F31)+SUM($G$2:G30))*结果!$E$10</f>
        <v>2740.4271880168285</v>
      </c>
    </row>
    <row r="32" spans="1:7">
      <c r="E32" s="1">
        <v>31</v>
      </c>
      <c r="F32" s="1">
        <f>结果!$F$10</f>
        <v>2570</v>
      </c>
      <c r="G32" s="1">
        <f>(SUM($F$2:F32)+SUM($G$2:G31))*结果!$E$10</f>
        <v>2873.1878677172494</v>
      </c>
    </row>
    <row r="33" spans="5:7">
      <c r="E33" s="1">
        <v>32</v>
      </c>
      <c r="F33" s="1">
        <f>结果!$F$10</f>
        <v>2570</v>
      </c>
      <c r="G33" s="1">
        <f>(SUM($F$2:F33)+SUM($G$2:G32))*结果!$E$10</f>
        <v>3009.2675644101801</v>
      </c>
    </row>
    <row r="34" spans="5:7">
      <c r="E34" s="1">
        <v>33</v>
      </c>
      <c r="F34" s="1">
        <f>结果!$F$10</f>
        <v>2570</v>
      </c>
      <c r="G34" s="1">
        <f>(SUM($F$2:F34)+SUM($G$2:G33))*结果!$E$10</f>
        <v>3148.7492535204346</v>
      </c>
    </row>
    <row r="35" spans="5:7">
      <c r="E35" s="1">
        <v>34</v>
      </c>
      <c r="F35" s="1">
        <f>结果!$F$10</f>
        <v>2570</v>
      </c>
      <c r="G35" s="1">
        <f>(SUM($F$2:F35)+SUM($G$2:G34))*结果!$E$10</f>
        <v>3291.7179848584456</v>
      </c>
    </row>
    <row r="36" spans="5:7">
      <c r="E36" s="1">
        <v>35</v>
      </c>
      <c r="F36" s="1">
        <f>结果!$F$10</f>
        <v>2570</v>
      </c>
      <c r="G36" s="1">
        <f>(SUM($F$2:F36)+SUM($G$2:G35))*结果!$E$10</f>
        <v>3438.2609344799075</v>
      </c>
    </row>
    <row r="37" spans="5:7">
      <c r="E37" s="1">
        <v>36</v>
      </c>
      <c r="F37" s="1">
        <f>结果!$F$10</f>
        <v>2570</v>
      </c>
      <c r="G37" s="1">
        <f>(SUM($F$2:F37)+SUM($G$2:G36))*结果!$E$10</f>
        <v>3588.4674578419044</v>
      </c>
    </row>
    <row r="38" spans="5:7">
      <c r="E38" s="1">
        <v>37</v>
      </c>
      <c r="F38" s="1">
        <f>结果!$F$10</f>
        <v>2570</v>
      </c>
      <c r="G38" s="1">
        <f>(SUM($F$2:F38)+SUM($G$2:G37))*结果!$E$10</f>
        <v>3742.4291442879521</v>
      </c>
    </row>
    <row r="39" spans="5:7">
      <c r="E39" s="1">
        <v>38</v>
      </c>
      <c r="F39" s="1">
        <f>结果!$F$10</f>
        <v>2570</v>
      </c>
      <c r="G39" s="1">
        <f>(SUM($F$2:F39)+SUM($G$2:G38))*结果!$E$10</f>
        <v>3900.2398728951507</v>
      </c>
    </row>
    <row r="40" spans="5:7">
      <c r="E40" s="1">
        <v>39</v>
      </c>
      <c r="F40" s="1">
        <f>结果!$F$10</f>
        <v>2570</v>
      </c>
      <c r="G40" s="1">
        <f>(SUM($F$2:F40)+SUM($G$2:G39))*结果!$E$10</f>
        <v>4061.9958697175302</v>
      </c>
    </row>
    <row r="41" spans="5:7">
      <c r="E41" s="1">
        <v>40</v>
      </c>
      <c r="F41" s="1">
        <f>结果!$F$10</f>
        <v>2570</v>
      </c>
      <c r="G41" s="1">
        <f>(SUM($F$2:F41)+SUM($G$2:G40))*结果!$E$10</f>
        <v>4227.7957664604683</v>
      </c>
    </row>
    <row r="42" spans="5:7">
      <c r="E42" s="1">
        <v>41</v>
      </c>
      <c r="F42" s="1">
        <f>结果!$F$10</f>
        <v>2570</v>
      </c>
      <c r="G42" s="1">
        <f>(SUM($F$2:F42)+SUM($G$2:G41))*结果!$E$10</f>
        <v>4397.7406606219802</v>
      </c>
    </row>
    <row r="43" spans="5:7">
      <c r="E43" s="1">
        <v>42</v>
      </c>
      <c r="F43" s="1">
        <f>结果!$F$10</f>
        <v>2570</v>
      </c>
      <c r="G43" s="1">
        <f>(SUM($F$2:F43)+SUM($G$2:G42))*结果!$E$10</f>
        <v>4571.9341771375284</v>
      </c>
    </row>
    <row r="44" spans="5:7">
      <c r="E44" s="1">
        <v>43</v>
      </c>
      <c r="F44" s="1">
        <f>结果!$F$10</f>
        <v>2570</v>
      </c>
      <c r="G44" s="1">
        <f>(SUM($F$2:F44)+SUM($G$2:G43))*结果!$E$10</f>
        <v>4750.4825315659682</v>
      </c>
    </row>
    <row r="45" spans="5:7">
      <c r="E45" s="1">
        <v>44</v>
      </c>
      <c r="F45" s="1">
        <f>结果!$F$10</f>
        <v>2570</v>
      </c>
      <c r="G45" s="1">
        <f>(SUM($F$2:F45)+SUM($G$2:G44))*结果!$E$10</f>
        <v>4933.4945948551167</v>
      </c>
    </row>
    <row r="46" spans="5:7">
      <c r="E46" s="1">
        <v>45</v>
      </c>
      <c r="F46" s="1">
        <f>结果!$F$10</f>
        <v>2570</v>
      </c>
      <c r="G46" s="1">
        <f>(SUM($F$2:F46)+SUM($G$2:G45))*结果!$E$10</f>
        <v>5121.0819597264945</v>
      </c>
    </row>
    <row r="47" spans="5:7">
      <c r="E47" s="1">
        <v>46</v>
      </c>
      <c r="F47" s="1">
        <f>结果!$F$10</f>
        <v>2570</v>
      </c>
      <c r="G47" s="1">
        <f>(SUM($F$2:F47)+SUM($G$2:G46))*结果!$E$10</f>
        <v>5313.3590087196571</v>
      </c>
    </row>
    <row r="48" spans="5:7">
      <c r="E48" s="1">
        <v>47</v>
      </c>
      <c r="F48" s="1">
        <f>结果!$F$10</f>
        <v>2570</v>
      </c>
      <c r="G48" s="1">
        <f>(SUM($F$2:F48)+SUM($G$2:G47))*结果!$E$10</f>
        <v>5510.4429839376489</v>
      </c>
    </row>
    <row r="49" spans="5:7">
      <c r="E49" s="1">
        <v>48</v>
      </c>
      <c r="F49" s="1">
        <f>结果!$F$10</f>
        <v>2570</v>
      </c>
      <c r="G49" s="1">
        <f>(SUM($F$2:F49)+SUM($G$2:G48))*结果!$E$10</f>
        <v>5712.4540585360901</v>
      </c>
    </row>
    <row r="50" spans="5:7">
      <c r="E50" s="1">
        <v>49</v>
      </c>
      <c r="F50" s="1">
        <f>结果!$F$10</f>
        <v>2570</v>
      </c>
      <c r="G50" s="1">
        <f>(SUM($F$2:F50)+SUM($G$2:G49))*结果!$E$10</f>
        <v>5919.5154099994925</v>
      </c>
    </row>
    <row r="51" spans="5:7">
      <c r="E51" s="1">
        <v>50</v>
      </c>
      <c r="F51" s="1">
        <f>结果!$F$10</f>
        <v>2570</v>
      </c>
      <c r="G51" s="1">
        <f>(SUM($F$2:F51)+SUM($G$2:G50))*结果!$E$10</f>
        <v>6131.7532952494803</v>
      </c>
    </row>
    <row r="52" spans="5:7">
      <c r="E52" s="1">
        <v>51</v>
      </c>
      <c r="F52" s="1">
        <f>结果!$F$10</f>
        <v>2570</v>
      </c>
      <c r="G52" s="1">
        <f>(SUM($F$2:F52)+SUM($G$2:G51))*结果!$E$10</f>
        <v>6349.2971276307171</v>
      </c>
    </row>
    <row r="53" spans="5:7">
      <c r="E53" s="1">
        <v>52</v>
      </c>
      <c r="F53" s="1">
        <f>结果!$F$10</f>
        <v>2570</v>
      </c>
      <c r="G53" s="1">
        <f>(SUM($F$2:F53)+SUM($G$2:G52))*结果!$E$10</f>
        <v>6572.2795558214848</v>
      </c>
    </row>
    <row r="54" spans="5:7">
      <c r="E54" s="1">
        <v>53</v>
      </c>
      <c r="F54" s="1">
        <f>结果!$F$10</f>
        <v>2570</v>
      </c>
      <c r="G54" s="1">
        <f>(SUM($F$2:F54)+SUM($G$2:G53))*结果!$E$10</f>
        <v>6800.8365447170218</v>
      </c>
    </row>
    <row r="55" spans="5:7">
      <c r="E55" s="1">
        <v>54</v>
      </c>
      <c r="F55" s="1">
        <f>结果!$F$10</f>
        <v>2570</v>
      </c>
      <c r="G55" s="1">
        <f>(SUM($F$2:F55)+SUM($G$2:G54))*结果!$E$10</f>
        <v>7035.1074583349473</v>
      </c>
    </row>
    <row r="56" spans="5:7">
      <c r="E56" s="1">
        <v>55</v>
      </c>
      <c r="F56" s="1">
        <f>结果!$F$10</f>
        <v>2570</v>
      </c>
      <c r="G56" s="1">
        <f>(SUM($F$2:F56)+SUM($G$2:G55))*结果!$E$10</f>
        <v>7275.2351447933215</v>
      </c>
    </row>
    <row r="59" spans="5:7">
      <c r="E59" s="1">
        <f>55-结果!A10</f>
        <v>55</v>
      </c>
      <c r="F59" s="1">
        <f>E59+1</f>
        <v>56</v>
      </c>
      <c r="G59" s="1">
        <f ca="1">SUM(INDIRECT("g1:g"&amp;F59))</f>
        <v>158504.64093652615</v>
      </c>
    </row>
    <row r="60" spans="5:7">
      <c r="G60" s="1">
        <f ca="1">(结果!H10+'55岁开始领取-万能账户'!G59)*结果!$E$10</f>
        <v>7457.116023413153</v>
      </c>
    </row>
    <row r="61" spans="5:7">
      <c r="G61" s="1">
        <f ca="1">(结果!$H$10+'55岁开始领取-万能账户'!$G$59+SUM($G$60:G60))*结果!$E$10</f>
        <v>7643.5439239984817</v>
      </c>
    </row>
    <row r="62" spans="5:7">
      <c r="G62" s="1">
        <f ca="1">(结果!$H$10+'55岁开始领取-万能账户'!$G$59+SUM($G$60:G61))*结果!$E$10</f>
        <v>7834.6325220984436</v>
      </c>
    </row>
    <row r="63" spans="5:7">
      <c r="G63" s="1">
        <f ca="1">(结果!$H$10+'55岁开始领取-万能账户'!$G$59+SUM($G$60:G62))*结果!$E$10</f>
        <v>8030.4983351509045</v>
      </c>
    </row>
    <row r="64" spans="5:7">
      <c r="G64" s="1">
        <f ca="1">(结果!$H$10+'55岁开始领取-万能账户'!$G$59+SUM($G$60:G63))*结果!$E$10</f>
        <v>8231.2607935296783</v>
      </c>
    </row>
    <row r="65" spans="7:7">
      <c r="G65" s="1">
        <f ca="1">(结果!$H$10+'55岁开始领取-万能账户'!$G$59+SUM($G$60:G64))*结果!$E$10</f>
        <v>8437.0423133679196</v>
      </c>
    </row>
    <row r="66" spans="7:7">
      <c r="G66" s="1">
        <f ca="1">(结果!$H$10+'55岁开始领取-万能账户'!$G$59+SUM($G$60:G65))*结果!$E$10</f>
        <v>8647.9683712021179</v>
      </c>
    </row>
    <row r="67" spans="7:7">
      <c r="G67" s="1">
        <f ca="1">(结果!$H$10+'55岁开始领取-万能账户'!$G$59+SUM($G$60:G66))*结果!$E$10</f>
        <v>8864.1675804821698</v>
      </c>
    </row>
    <row r="68" spans="7:7">
      <c r="G68" s="1">
        <f ca="1">(结果!$H$10+'55岁开始领取-万能账户'!$G$59+SUM($G$60:G67))*结果!$E$10</f>
        <v>9085.7717699942259</v>
      </c>
    </row>
    <row r="69" spans="7:7">
      <c r="G69" s="1">
        <f ca="1">(结果!$H$10+'55岁开始领取-万能账户'!$G$59+SUM($G$60:G68))*结果!$E$10</f>
        <v>9312.916064244082</v>
      </c>
    </row>
    <row r="70" spans="7:7">
      <c r="G70" s="1">
        <f ca="1">(结果!$H$10+'55岁开始领取-万能账户'!$G$59+SUM($G$60:G69))*结果!$E$10</f>
        <v>9545.7389658501834</v>
      </c>
    </row>
    <row r="71" spans="7:7">
      <c r="G71" s="1">
        <f ca="1">(结果!$H$10+'55岁开始领取-万能账户'!$G$59+SUM($G$60:G70))*结果!$E$10</f>
        <v>9784.3824399964378</v>
      </c>
    </row>
    <row r="72" spans="7:7">
      <c r="G72" s="1">
        <f ca="1">(结果!$H$10+'55岁开始领取-万能账户'!$G$59+SUM($G$60:G71))*结果!$E$10</f>
        <v>10028.992000996348</v>
      </c>
    </row>
    <row r="73" spans="7:7">
      <c r="G73" s="1">
        <f ca="1">(结果!$H$10+'55岁开始领取-万能账户'!$G$59+SUM($G$60:G72))*结果!$E$10</f>
        <v>10279.716801021257</v>
      </c>
    </row>
    <row r="74" spans="7:7">
      <c r="G74" s="1">
        <f ca="1">(结果!$H$10+'55岁开始领取-万能账户'!$G$59+SUM($G$60:G73))*结果!$E$10</f>
        <v>10536.709721046789</v>
      </c>
    </row>
    <row r="75" spans="7:7">
      <c r="G75" s="1">
        <f ca="1">(结果!$H$10+'55岁开始领取-万能账户'!$G$59+SUM($G$60:G74))*结果!$E$10</f>
        <v>10800.127464072959</v>
      </c>
    </row>
    <row r="76" spans="7:7">
      <c r="G76" s="1">
        <f ca="1">(结果!$H$10+'55岁开始领取-万能账户'!$G$59+SUM($G$60:G75))*结果!$E$10</f>
        <v>11070.130650674782</v>
      </c>
    </row>
    <row r="77" spans="7:7">
      <c r="G77" s="1">
        <f ca="1">(结果!$H$10+'55岁开始领取-万能账户'!$G$59+SUM($G$60:G76))*结果!$E$10</f>
        <v>11346.883916941653</v>
      </c>
    </row>
    <row r="78" spans="7:7">
      <c r="G78" s="1">
        <f ca="1">(结果!$H$10+'55岁开始领取-万能账户'!$G$59+SUM($G$60:G77))*结果!$E$10</f>
        <v>11630.556014865193</v>
      </c>
    </row>
    <row r="79" spans="7:7">
      <c r="G79" s="1">
        <f ca="1">(结果!$H$10+'55岁开始领取-万能账户'!$G$59+SUM($G$60:G78))*结果!$E$10</f>
        <v>11921.319915236823</v>
      </c>
    </row>
    <row r="80" spans="7:7">
      <c r="G80" s="1">
        <f ca="1">(结果!$H$10+'55岁开始领取-万能账户'!$G$59+SUM($G$60:G79))*结果!$E$10</f>
        <v>12219.352913117744</v>
      </c>
    </row>
    <row r="81" spans="7:7">
      <c r="G81" s="1">
        <f ca="1">(结果!$H$10+'55岁开始领取-万能账户'!$G$59+SUM($G$60:G80))*结果!$E$10</f>
        <v>12524.836735945688</v>
      </c>
    </row>
    <row r="82" spans="7:7">
      <c r="G82" s="1">
        <f ca="1">(结果!$H$10+'55岁开始领取-万能账户'!$G$59+SUM($G$60:G81))*结果!$E$10</f>
        <v>12837.957654344329</v>
      </c>
    </row>
    <row r="83" spans="7:7">
      <c r="G83" s="1">
        <f ca="1">(结果!$H$10+'55岁开始领取-万能账户'!$G$59+SUM($G$60:G82))*结果!$E$10</f>
        <v>13158.906595702936</v>
      </c>
    </row>
    <row r="84" spans="7:7">
      <c r="G84" s="1">
        <f ca="1">(结果!$H$10+'55岁开始领取-万能账户'!$G$59+SUM($G$60:G83))*结果!$E$10</f>
        <v>13487.87926059551</v>
      </c>
    </row>
    <row r="85" spans="7:7">
      <c r="G85" s="7">
        <f ca="1">SUM(G59:G84)</f>
        <v>413223.04968441592</v>
      </c>
    </row>
    <row r="88" spans="7:7">
      <c r="G88" s="7">
        <f ca="1">C27+G85</f>
        <v>460921.50684946426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1"/>
  <sheetViews>
    <sheetView workbookViewId="0">
      <selection activeCell="D12" sqref="D12"/>
    </sheetView>
  </sheetViews>
  <sheetFormatPr defaultRowHeight="13.5"/>
  <cols>
    <col min="1" max="16384" width="9" style="1"/>
  </cols>
  <sheetData>
    <row r="1" spans="1:5">
      <c r="A1" s="1" t="s">
        <v>27</v>
      </c>
      <c r="B1" s="1" t="s">
        <v>0</v>
      </c>
      <c r="C1" s="1" t="s">
        <v>22</v>
      </c>
      <c r="D1" s="1" t="s">
        <v>17</v>
      </c>
      <c r="E1" s="1" t="s">
        <v>23</v>
      </c>
    </row>
    <row r="2" spans="1:5">
      <c r="A2" s="1" t="str">
        <f>B2&amp;C2&amp;D2</f>
        <v>0男3</v>
      </c>
      <c r="B2" s="1">
        <v>0</v>
      </c>
      <c r="C2" s="1" t="s">
        <v>6</v>
      </c>
      <c r="D2" s="1">
        <v>3</v>
      </c>
      <c r="E2" s="1">
        <v>899</v>
      </c>
    </row>
    <row r="3" spans="1:5">
      <c r="A3" s="1" t="str">
        <f t="shared" ref="A3:A66" si="0">B3&amp;C3&amp;D3</f>
        <v>1男3</v>
      </c>
      <c r="B3" s="1">
        <v>1</v>
      </c>
      <c r="C3" s="1" t="s">
        <v>6</v>
      </c>
      <c r="D3" s="1">
        <v>3</v>
      </c>
      <c r="E3" s="1">
        <v>897</v>
      </c>
    </row>
    <row r="4" spans="1:5">
      <c r="A4" s="1" t="str">
        <f t="shared" si="0"/>
        <v>2男3</v>
      </c>
      <c r="B4" s="1">
        <v>2</v>
      </c>
      <c r="C4" s="1" t="s">
        <v>6</v>
      </c>
      <c r="D4" s="1">
        <v>3</v>
      </c>
      <c r="E4" s="1">
        <v>895</v>
      </c>
    </row>
    <row r="5" spans="1:5">
      <c r="A5" s="1" t="str">
        <f t="shared" si="0"/>
        <v>3男3</v>
      </c>
      <c r="B5" s="1">
        <v>3</v>
      </c>
      <c r="C5" s="1" t="s">
        <v>6</v>
      </c>
      <c r="D5" s="1">
        <v>3</v>
      </c>
      <c r="E5" s="1">
        <v>893</v>
      </c>
    </row>
    <row r="6" spans="1:5">
      <c r="A6" s="1" t="str">
        <f t="shared" si="0"/>
        <v>4男3</v>
      </c>
      <c r="B6" s="1">
        <v>4</v>
      </c>
      <c r="C6" s="1" t="s">
        <v>6</v>
      </c>
      <c r="D6" s="1">
        <v>3</v>
      </c>
      <c r="E6" s="1">
        <v>891</v>
      </c>
    </row>
    <row r="7" spans="1:5">
      <c r="A7" s="1" t="str">
        <f t="shared" si="0"/>
        <v>5男3</v>
      </c>
      <c r="B7" s="1">
        <v>5</v>
      </c>
      <c r="C7" s="1" t="s">
        <v>6</v>
      </c>
      <c r="D7" s="1">
        <v>3</v>
      </c>
      <c r="E7" s="1">
        <v>888</v>
      </c>
    </row>
    <row r="8" spans="1:5">
      <c r="A8" s="1" t="str">
        <f t="shared" si="0"/>
        <v>6男3</v>
      </c>
      <c r="B8" s="1">
        <v>6</v>
      </c>
      <c r="C8" s="1" t="s">
        <v>6</v>
      </c>
      <c r="D8" s="1">
        <v>3</v>
      </c>
      <c r="E8" s="1">
        <v>886</v>
      </c>
    </row>
    <row r="9" spans="1:5">
      <c r="A9" s="1" t="str">
        <f t="shared" si="0"/>
        <v>7男3</v>
      </c>
      <c r="B9" s="1">
        <v>7</v>
      </c>
      <c r="C9" s="1" t="s">
        <v>6</v>
      </c>
      <c r="D9" s="1">
        <v>3</v>
      </c>
      <c r="E9" s="1">
        <v>883</v>
      </c>
    </row>
    <row r="10" spans="1:5">
      <c r="A10" s="1" t="str">
        <f t="shared" si="0"/>
        <v>8男3</v>
      </c>
      <c r="B10" s="1">
        <v>8</v>
      </c>
      <c r="C10" s="1" t="s">
        <v>6</v>
      </c>
      <c r="D10" s="1">
        <v>3</v>
      </c>
      <c r="E10" s="1">
        <v>880</v>
      </c>
    </row>
    <row r="11" spans="1:5">
      <c r="A11" s="1" t="str">
        <f t="shared" si="0"/>
        <v>9男3</v>
      </c>
      <c r="B11" s="1">
        <v>9</v>
      </c>
      <c r="C11" s="1" t="s">
        <v>6</v>
      </c>
      <c r="D11" s="1">
        <v>3</v>
      </c>
      <c r="E11" s="1">
        <v>878</v>
      </c>
    </row>
    <row r="12" spans="1:5">
      <c r="A12" s="1" t="str">
        <f t="shared" si="0"/>
        <v>10男3</v>
      </c>
      <c r="B12" s="1">
        <v>10</v>
      </c>
      <c r="C12" s="1" t="s">
        <v>6</v>
      </c>
      <c r="D12" s="1">
        <v>3</v>
      </c>
      <c r="E12" s="1">
        <v>875</v>
      </c>
    </row>
    <row r="13" spans="1:5">
      <c r="A13" s="1" t="str">
        <f t="shared" si="0"/>
        <v>11男3</v>
      </c>
      <c r="B13" s="1">
        <v>11</v>
      </c>
      <c r="C13" s="1" t="s">
        <v>6</v>
      </c>
      <c r="D13" s="1">
        <v>3</v>
      </c>
      <c r="E13" s="1">
        <v>872</v>
      </c>
    </row>
    <row r="14" spans="1:5">
      <c r="A14" s="1" t="str">
        <f t="shared" si="0"/>
        <v>12男3</v>
      </c>
      <c r="B14" s="1">
        <v>12</v>
      </c>
      <c r="C14" s="1" t="s">
        <v>6</v>
      </c>
      <c r="D14" s="1">
        <v>3</v>
      </c>
      <c r="E14" s="1">
        <v>868</v>
      </c>
    </row>
    <row r="15" spans="1:5">
      <c r="A15" s="1" t="str">
        <f t="shared" si="0"/>
        <v>13男3</v>
      </c>
      <c r="B15" s="1">
        <v>13</v>
      </c>
      <c r="C15" s="1" t="s">
        <v>6</v>
      </c>
      <c r="D15" s="1">
        <v>3</v>
      </c>
      <c r="E15" s="1">
        <v>865</v>
      </c>
    </row>
    <row r="16" spans="1:5">
      <c r="A16" s="1" t="str">
        <f t="shared" si="0"/>
        <v>14男3</v>
      </c>
      <c r="B16" s="1">
        <v>14</v>
      </c>
      <c r="C16" s="1" t="s">
        <v>6</v>
      </c>
      <c r="D16" s="1">
        <v>3</v>
      </c>
      <c r="E16" s="1">
        <v>861</v>
      </c>
    </row>
    <row r="17" spans="1:5">
      <c r="A17" s="1" t="str">
        <f t="shared" si="0"/>
        <v>15男3</v>
      </c>
      <c r="B17" s="1">
        <v>15</v>
      </c>
      <c r="C17" s="1" t="s">
        <v>6</v>
      </c>
      <c r="D17" s="1">
        <v>3</v>
      </c>
      <c r="E17" s="1">
        <v>858</v>
      </c>
    </row>
    <row r="18" spans="1:5">
      <c r="A18" s="1" t="str">
        <f t="shared" si="0"/>
        <v>16男3</v>
      </c>
      <c r="B18" s="1">
        <v>16</v>
      </c>
      <c r="C18" s="1" t="s">
        <v>6</v>
      </c>
      <c r="D18" s="1">
        <v>3</v>
      </c>
      <c r="E18" s="1">
        <v>854</v>
      </c>
    </row>
    <row r="19" spans="1:5">
      <c r="A19" s="1" t="str">
        <f t="shared" si="0"/>
        <v>17男3</v>
      </c>
      <c r="B19" s="1">
        <v>17</v>
      </c>
      <c r="C19" s="1" t="s">
        <v>6</v>
      </c>
      <c r="D19" s="1">
        <v>3</v>
      </c>
      <c r="E19" s="1">
        <v>850</v>
      </c>
    </row>
    <row r="20" spans="1:5">
      <c r="A20" s="1" t="str">
        <f t="shared" si="0"/>
        <v>18男3</v>
      </c>
      <c r="B20" s="1">
        <v>18</v>
      </c>
      <c r="C20" s="1" t="s">
        <v>6</v>
      </c>
      <c r="D20" s="1">
        <v>3</v>
      </c>
      <c r="E20" s="1">
        <v>846</v>
      </c>
    </row>
    <row r="21" spans="1:5">
      <c r="A21" s="1" t="str">
        <f t="shared" si="0"/>
        <v>19男3</v>
      </c>
      <c r="B21" s="1">
        <v>19</v>
      </c>
      <c r="C21" s="1" t="s">
        <v>6</v>
      </c>
      <c r="D21" s="1">
        <v>3</v>
      </c>
      <c r="E21" s="1">
        <v>842</v>
      </c>
    </row>
    <row r="22" spans="1:5">
      <c r="A22" s="1" t="str">
        <f t="shared" si="0"/>
        <v>20男3</v>
      </c>
      <c r="B22" s="1">
        <v>20</v>
      </c>
      <c r="C22" s="1" t="s">
        <v>6</v>
      </c>
      <c r="D22" s="1">
        <v>3</v>
      </c>
      <c r="E22" s="1">
        <v>837</v>
      </c>
    </row>
    <row r="23" spans="1:5">
      <c r="A23" s="1" t="str">
        <f t="shared" si="0"/>
        <v>21男3</v>
      </c>
      <c r="B23" s="1">
        <v>21</v>
      </c>
      <c r="C23" s="1" t="s">
        <v>6</v>
      </c>
      <c r="D23" s="1">
        <v>3</v>
      </c>
      <c r="E23" s="1">
        <v>833</v>
      </c>
    </row>
    <row r="24" spans="1:5">
      <c r="A24" s="1" t="str">
        <f t="shared" si="0"/>
        <v>22男3</v>
      </c>
      <c r="B24" s="1">
        <v>22</v>
      </c>
      <c r="C24" s="1" t="s">
        <v>6</v>
      </c>
      <c r="D24" s="1">
        <v>3</v>
      </c>
      <c r="E24" s="1">
        <v>828</v>
      </c>
    </row>
    <row r="25" spans="1:5">
      <c r="A25" s="1" t="str">
        <f t="shared" si="0"/>
        <v>23男3</v>
      </c>
      <c r="B25" s="1">
        <v>23</v>
      </c>
      <c r="C25" s="1" t="s">
        <v>6</v>
      </c>
      <c r="D25" s="1">
        <v>3</v>
      </c>
      <c r="E25" s="1">
        <v>823</v>
      </c>
    </row>
    <row r="26" spans="1:5">
      <c r="A26" s="1" t="str">
        <f t="shared" si="0"/>
        <v>24男3</v>
      </c>
      <c r="B26" s="1">
        <v>24</v>
      </c>
      <c r="C26" s="1" t="s">
        <v>6</v>
      </c>
      <c r="D26" s="1">
        <v>3</v>
      </c>
      <c r="E26" s="1">
        <v>818</v>
      </c>
    </row>
    <row r="27" spans="1:5">
      <c r="A27" s="1" t="str">
        <f t="shared" si="0"/>
        <v>25男3</v>
      </c>
      <c r="B27" s="1">
        <v>25</v>
      </c>
      <c r="C27" s="1" t="s">
        <v>6</v>
      </c>
      <c r="D27" s="1">
        <v>3</v>
      </c>
      <c r="E27" s="1">
        <v>813</v>
      </c>
    </row>
    <row r="28" spans="1:5">
      <c r="A28" s="1" t="str">
        <f t="shared" si="0"/>
        <v>26男3</v>
      </c>
      <c r="B28" s="1">
        <v>26</v>
      </c>
      <c r="C28" s="1" t="s">
        <v>6</v>
      </c>
      <c r="D28" s="1">
        <v>3</v>
      </c>
      <c r="E28" s="1">
        <v>807</v>
      </c>
    </row>
    <row r="29" spans="1:5">
      <c r="A29" s="1" t="str">
        <f t="shared" si="0"/>
        <v>27男3</v>
      </c>
      <c r="B29" s="1">
        <v>27</v>
      </c>
      <c r="C29" s="1" t="s">
        <v>6</v>
      </c>
      <c r="D29" s="1">
        <v>3</v>
      </c>
      <c r="E29" s="1">
        <v>801</v>
      </c>
    </row>
    <row r="30" spans="1:5">
      <c r="A30" s="1" t="str">
        <f t="shared" si="0"/>
        <v>28男3</v>
      </c>
      <c r="B30" s="1">
        <v>28</v>
      </c>
      <c r="C30" s="1" t="s">
        <v>6</v>
      </c>
      <c r="D30" s="1">
        <v>3</v>
      </c>
      <c r="E30" s="1">
        <v>795</v>
      </c>
    </row>
    <row r="31" spans="1:5">
      <c r="A31" s="1" t="str">
        <f t="shared" si="0"/>
        <v>29男3</v>
      </c>
      <c r="B31" s="1">
        <v>29</v>
      </c>
      <c r="C31" s="1" t="s">
        <v>6</v>
      </c>
      <c r="D31" s="1">
        <v>3</v>
      </c>
      <c r="E31" s="1">
        <v>789</v>
      </c>
    </row>
    <row r="32" spans="1:5">
      <c r="A32" s="1" t="str">
        <f t="shared" si="0"/>
        <v>30男3</v>
      </c>
      <c r="B32" s="1">
        <v>30</v>
      </c>
      <c r="C32" s="1" t="s">
        <v>6</v>
      </c>
      <c r="D32" s="1">
        <v>3</v>
      </c>
      <c r="E32" s="1">
        <v>782</v>
      </c>
    </row>
    <row r="33" spans="1:5">
      <c r="A33" s="1" t="str">
        <f t="shared" si="0"/>
        <v>31男3</v>
      </c>
      <c r="B33" s="1">
        <v>31</v>
      </c>
      <c r="C33" s="1" t="s">
        <v>6</v>
      </c>
      <c r="D33" s="1">
        <v>3</v>
      </c>
      <c r="E33" s="1">
        <v>775</v>
      </c>
    </row>
    <row r="34" spans="1:5">
      <c r="A34" s="1" t="str">
        <f t="shared" si="0"/>
        <v>32男3</v>
      </c>
      <c r="B34" s="1">
        <v>32</v>
      </c>
      <c r="C34" s="1" t="s">
        <v>6</v>
      </c>
      <c r="D34" s="1">
        <v>3</v>
      </c>
      <c r="E34" s="1">
        <v>768</v>
      </c>
    </row>
    <row r="35" spans="1:5">
      <c r="A35" s="1" t="str">
        <f t="shared" si="0"/>
        <v>33男3</v>
      </c>
      <c r="B35" s="1">
        <v>33</v>
      </c>
      <c r="C35" s="1" t="s">
        <v>6</v>
      </c>
      <c r="D35" s="1">
        <v>3</v>
      </c>
      <c r="E35" s="1">
        <v>760</v>
      </c>
    </row>
    <row r="36" spans="1:5">
      <c r="A36" s="1" t="str">
        <f t="shared" si="0"/>
        <v>34男3</v>
      </c>
      <c r="B36" s="1">
        <v>34</v>
      </c>
      <c r="C36" s="1" t="s">
        <v>6</v>
      </c>
      <c r="D36" s="1">
        <v>3</v>
      </c>
      <c r="E36" s="1">
        <v>752</v>
      </c>
    </row>
    <row r="37" spans="1:5">
      <c r="A37" s="1" t="str">
        <f t="shared" si="0"/>
        <v>35男3</v>
      </c>
      <c r="B37" s="1">
        <v>35</v>
      </c>
      <c r="C37" s="1" t="s">
        <v>6</v>
      </c>
      <c r="D37" s="1">
        <v>3</v>
      </c>
      <c r="E37" s="1">
        <v>744</v>
      </c>
    </row>
    <row r="38" spans="1:5">
      <c r="A38" s="1" t="str">
        <f t="shared" si="0"/>
        <v>36男3</v>
      </c>
      <c r="B38" s="1">
        <v>36</v>
      </c>
      <c r="C38" s="1" t="s">
        <v>6</v>
      </c>
      <c r="D38" s="1">
        <v>3</v>
      </c>
      <c r="E38" s="1">
        <v>735</v>
      </c>
    </row>
    <row r="39" spans="1:5">
      <c r="A39" s="1" t="str">
        <f t="shared" si="0"/>
        <v>37男3</v>
      </c>
      <c r="B39" s="1">
        <v>37</v>
      </c>
      <c r="C39" s="1" t="s">
        <v>6</v>
      </c>
      <c r="D39" s="1">
        <v>3</v>
      </c>
      <c r="E39" s="1">
        <v>726</v>
      </c>
    </row>
    <row r="40" spans="1:5">
      <c r="A40" s="1" t="str">
        <f t="shared" si="0"/>
        <v>38男3</v>
      </c>
      <c r="B40" s="1">
        <v>38</v>
      </c>
      <c r="C40" s="1" t="s">
        <v>6</v>
      </c>
      <c r="D40" s="1">
        <v>3</v>
      </c>
      <c r="E40" s="1">
        <v>717</v>
      </c>
    </row>
    <row r="41" spans="1:5">
      <c r="A41" s="1" t="str">
        <f t="shared" si="0"/>
        <v>39男3</v>
      </c>
      <c r="B41" s="1">
        <v>39</v>
      </c>
      <c r="C41" s="1" t="s">
        <v>6</v>
      </c>
      <c r="D41" s="1">
        <v>3</v>
      </c>
      <c r="E41" s="1">
        <v>707</v>
      </c>
    </row>
    <row r="42" spans="1:5">
      <c r="A42" s="1" t="str">
        <f t="shared" si="0"/>
        <v>40男3</v>
      </c>
      <c r="B42" s="1">
        <v>40</v>
      </c>
      <c r="C42" s="1" t="s">
        <v>6</v>
      </c>
      <c r="D42" s="1">
        <v>3</v>
      </c>
      <c r="E42" s="1">
        <v>697</v>
      </c>
    </row>
    <row r="43" spans="1:5">
      <c r="A43" s="1" t="str">
        <f t="shared" si="0"/>
        <v>41男3</v>
      </c>
      <c r="B43" s="1">
        <v>41</v>
      </c>
      <c r="C43" s="1" t="s">
        <v>6</v>
      </c>
      <c r="D43" s="1">
        <v>3</v>
      </c>
      <c r="E43" s="1">
        <v>686</v>
      </c>
    </row>
    <row r="44" spans="1:5">
      <c r="A44" s="1" t="str">
        <f t="shared" si="0"/>
        <v>42男3</v>
      </c>
      <c r="B44" s="1">
        <v>42</v>
      </c>
      <c r="C44" s="1" t="s">
        <v>6</v>
      </c>
      <c r="D44" s="1">
        <v>3</v>
      </c>
      <c r="E44" s="1">
        <v>675</v>
      </c>
    </row>
    <row r="45" spans="1:5">
      <c r="A45" s="1" t="str">
        <f t="shared" si="0"/>
        <v>43男3</v>
      </c>
      <c r="B45" s="1">
        <v>43</v>
      </c>
      <c r="C45" s="1" t="s">
        <v>6</v>
      </c>
      <c r="D45" s="1">
        <v>3</v>
      </c>
      <c r="E45" s="1">
        <v>663</v>
      </c>
    </row>
    <row r="46" spans="1:5">
      <c r="A46" s="1" t="str">
        <f t="shared" si="0"/>
        <v>44男3</v>
      </c>
      <c r="B46" s="1">
        <v>44</v>
      </c>
      <c r="C46" s="1" t="s">
        <v>6</v>
      </c>
      <c r="D46" s="1">
        <v>3</v>
      </c>
      <c r="E46" s="1">
        <v>650</v>
      </c>
    </row>
    <row r="47" spans="1:5">
      <c r="A47" s="1" t="str">
        <f t="shared" si="0"/>
        <v>45男3</v>
      </c>
      <c r="B47" s="1">
        <v>45</v>
      </c>
      <c r="C47" s="1" t="s">
        <v>6</v>
      </c>
      <c r="D47" s="1">
        <v>3</v>
      </c>
      <c r="E47" s="1">
        <v>637</v>
      </c>
    </row>
    <row r="48" spans="1:5">
      <c r="A48" s="1" t="str">
        <f t="shared" si="0"/>
        <v>46男3</v>
      </c>
      <c r="B48" s="1">
        <v>46</v>
      </c>
      <c r="C48" s="1" t="s">
        <v>6</v>
      </c>
      <c r="D48" s="1">
        <v>3</v>
      </c>
      <c r="E48" s="1">
        <v>623</v>
      </c>
    </row>
    <row r="49" spans="1:5">
      <c r="A49" s="1" t="str">
        <f t="shared" si="0"/>
        <v>47男3</v>
      </c>
      <c r="B49" s="1">
        <v>47</v>
      </c>
      <c r="C49" s="1" t="s">
        <v>6</v>
      </c>
      <c r="D49" s="1">
        <v>3</v>
      </c>
      <c r="E49" s="1">
        <v>609</v>
      </c>
    </row>
    <row r="50" spans="1:5">
      <c r="A50" s="1" t="str">
        <f t="shared" si="0"/>
        <v>48男3</v>
      </c>
      <c r="B50" s="1">
        <v>48</v>
      </c>
      <c r="C50" s="1" t="s">
        <v>6</v>
      </c>
      <c r="D50" s="1">
        <v>3</v>
      </c>
      <c r="E50" s="1">
        <v>594</v>
      </c>
    </row>
    <row r="51" spans="1:5">
      <c r="A51" s="1" t="str">
        <f t="shared" si="0"/>
        <v>49男3</v>
      </c>
      <c r="B51" s="1">
        <v>49</v>
      </c>
      <c r="C51" s="1" t="s">
        <v>6</v>
      </c>
      <c r="D51" s="1">
        <v>3</v>
      </c>
      <c r="E51" s="1">
        <v>578</v>
      </c>
    </row>
    <row r="52" spans="1:5">
      <c r="A52" s="1" t="str">
        <f t="shared" si="0"/>
        <v>0男5</v>
      </c>
      <c r="B52" s="1">
        <v>0</v>
      </c>
      <c r="C52" s="1" t="s">
        <v>6</v>
      </c>
      <c r="D52" s="1">
        <v>5</v>
      </c>
      <c r="E52" s="1">
        <v>1450</v>
      </c>
    </row>
    <row r="53" spans="1:5">
      <c r="A53" s="1" t="str">
        <f t="shared" si="0"/>
        <v>1男5</v>
      </c>
      <c r="B53" s="1">
        <v>1</v>
      </c>
      <c r="C53" s="1" t="s">
        <v>6</v>
      </c>
      <c r="D53" s="1">
        <v>5</v>
      </c>
      <c r="E53" s="1">
        <v>1447</v>
      </c>
    </row>
    <row r="54" spans="1:5">
      <c r="A54" s="1" t="str">
        <f t="shared" si="0"/>
        <v>2男5</v>
      </c>
      <c r="B54" s="1">
        <v>2</v>
      </c>
      <c r="C54" s="1" t="s">
        <v>6</v>
      </c>
      <c r="D54" s="1">
        <v>5</v>
      </c>
      <c r="E54" s="1">
        <v>1443</v>
      </c>
    </row>
    <row r="55" spans="1:5">
      <c r="A55" s="1" t="str">
        <f t="shared" si="0"/>
        <v>3男5</v>
      </c>
      <c r="B55" s="1">
        <v>3</v>
      </c>
      <c r="C55" s="1" t="s">
        <v>6</v>
      </c>
      <c r="D55" s="1">
        <v>5</v>
      </c>
      <c r="E55" s="1">
        <v>1440</v>
      </c>
    </row>
    <row r="56" spans="1:5">
      <c r="A56" s="1" t="str">
        <f t="shared" si="0"/>
        <v>4男5</v>
      </c>
      <c r="B56" s="1">
        <v>4</v>
      </c>
      <c r="C56" s="1" t="s">
        <v>6</v>
      </c>
      <c r="D56" s="1">
        <v>5</v>
      </c>
      <c r="E56" s="1">
        <v>1436</v>
      </c>
    </row>
    <row r="57" spans="1:5">
      <c r="A57" s="1" t="str">
        <f t="shared" si="0"/>
        <v>5男5</v>
      </c>
      <c r="B57" s="1">
        <v>5</v>
      </c>
      <c r="C57" s="1" t="s">
        <v>6</v>
      </c>
      <c r="D57" s="1">
        <v>5</v>
      </c>
      <c r="E57" s="1">
        <v>1432</v>
      </c>
    </row>
    <row r="58" spans="1:5">
      <c r="A58" s="1" t="str">
        <f t="shared" si="0"/>
        <v>6男5</v>
      </c>
      <c r="B58" s="1">
        <v>6</v>
      </c>
      <c r="C58" s="1" t="s">
        <v>6</v>
      </c>
      <c r="D58" s="1">
        <v>5</v>
      </c>
      <c r="E58" s="1">
        <v>1427</v>
      </c>
    </row>
    <row r="59" spans="1:5">
      <c r="A59" s="1" t="str">
        <f t="shared" si="0"/>
        <v>7男5</v>
      </c>
      <c r="B59" s="1">
        <v>7</v>
      </c>
      <c r="C59" s="1" t="s">
        <v>6</v>
      </c>
      <c r="D59" s="1">
        <v>5</v>
      </c>
      <c r="E59" s="1">
        <v>1423</v>
      </c>
    </row>
    <row r="60" spans="1:5">
      <c r="A60" s="1" t="str">
        <f t="shared" si="0"/>
        <v>8男5</v>
      </c>
      <c r="B60" s="1">
        <v>8</v>
      </c>
      <c r="C60" s="1" t="s">
        <v>6</v>
      </c>
      <c r="D60" s="1">
        <v>5</v>
      </c>
      <c r="E60" s="1">
        <v>1418</v>
      </c>
    </row>
    <row r="61" spans="1:5">
      <c r="A61" s="1" t="str">
        <f t="shared" si="0"/>
        <v>9男5</v>
      </c>
      <c r="B61" s="1">
        <v>9</v>
      </c>
      <c r="C61" s="1" t="s">
        <v>6</v>
      </c>
      <c r="D61" s="1">
        <v>5</v>
      </c>
      <c r="E61" s="1">
        <v>1414</v>
      </c>
    </row>
    <row r="62" spans="1:5">
      <c r="A62" s="1" t="str">
        <f t="shared" si="0"/>
        <v>10男5</v>
      </c>
      <c r="B62" s="1">
        <v>10</v>
      </c>
      <c r="C62" s="1" t="s">
        <v>6</v>
      </c>
      <c r="D62" s="1">
        <v>5</v>
      </c>
      <c r="E62" s="1">
        <v>1409</v>
      </c>
    </row>
    <row r="63" spans="1:5">
      <c r="A63" s="1" t="str">
        <f t="shared" si="0"/>
        <v>11男5</v>
      </c>
      <c r="B63" s="1">
        <v>11</v>
      </c>
      <c r="C63" s="1" t="s">
        <v>6</v>
      </c>
      <c r="D63" s="1">
        <v>5</v>
      </c>
      <c r="E63" s="1">
        <v>1404</v>
      </c>
    </row>
    <row r="64" spans="1:5">
      <c r="A64" s="1" t="str">
        <f t="shared" si="0"/>
        <v>12男5</v>
      </c>
      <c r="B64" s="1">
        <v>12</v>
      </c>
      <c r="C64" s="1" t="s">
        <v>6</v>
      </c>
      <c r="D64" s="1">
        <v>5</v>
      </c>
      <c r="E64" s="1">
        <v>1398</v>
      </c>
    </row>
    <row r="65" spans="1:5">
      <c r="A65" s="1" t="str">
        <f t="shared" si="0"/>
        <v>13男5</v>
      </c>
      <c r="B65" s="1">
        <v>13</v>
      </c>
      <c r="C65" s="1" t="s">
        <v>6</v>
      </c>
      <c r="D65" s="1">
        <v>5</v>
      </c>
      <c r="E65" s="1">
        <v>1393</v>
      </c>
    </row>
    <row r="66" spans="1:5">
      <c r="A66" s="1" t="str">
        <f t="shared" si="0"/>
        <v>14男5</v>
      </c>
      <c r="B66" s="1">
        <v>14</v>
      </c>
      <c r="C66" s="1" t="s">
        <v>6</v>
      </c>
      <c r="D66" s="1">
        <v>5</v>
      </c>
      <c r="E66" s="1">
        <v>1387</v>
      </c>
    </row>
    <row r="67" spans="1:5">
      <c r="A67" s="1" t="str">
        <f t="shared" ref="A67:A130" si="1">B67&amp;C67&amp;D67</f>
        <v>15男5</v>
      </c>
      <c r="B67" s="1">
        <v>15</v>
      </c>
      <c r="C67" s="1" t="s">
        <v>6</v>
      </c>
      <c r="D67" s="1">
        <v>5</v>
      </c>
      <c r="E67" s="1">
        <v>1381</v>
      </c>
    </row>
    <row r="68" spans="1:5">
      <c r="A68" s="1" t="str">
        <f t="shared" si="1"/>
        <v>16男5</v>
      </c>
      <c r="B68" s="1">
        <v>16</v>
      </c>
      <c r="C68" s="1" t="s">
        <v>6</v>
      </c>
      <c r="D68" s="1">
        <v>5</v>
      </c>
      <c r="E68" s="1">
        <v>1374</v>
      </c>
    </row>
    <row r="69" spans="1:5">
      <c r="A69" s="1" t="str">
        <f t="shared" si="1"/>
        <v>17男5</v>
      </c>
      <c r="B69" s="1">
        <v>17</v>
      </c>
      <c r="C69" s="1" t="s">
        <v>6</v>
      </c>
      <c r="D69" s="1">
        <v>5</v>
      </c>
      <c r="E69" s="1">
        <v>1368</v>
      </c>
    </row>
    <row r="70" spans="1:5">
      <c r="A70" s="1" t="str">
        <f t="shared" si="1"/>
        <v>18男5</v>
      </c>
      <c r="B70" s="1">
        <v>18</v>
      </c>
      <c r="C70" s="1" t="s">
        <v>6</v>
      </c>
      <c r="D70" s="1">
        <v>5</v>
      </c>
      <c r="E70" s="1">
        <v>1361</v>
      </c>
    </row>
    <row r="71" spans="1:5">
      <c r="A71" s="1" t="str">
        <f t="shared" si="1"/>
        <v>19男5</v>
      </c>
      <c r="B71" s="1">
        <v>19</v>
      </c>
      <c r="C71" s="1" t="s">
        <v>6</v>
      </c>
      <c r="D71" s="1">
        <v>5</v>
      </c>
      <c r="E71" s="1">
        <v>1354</v>
      </c>
    </row>
    <row r="72" spans="1:5">
      <c r="A72" s="1" t="str">
        <f t="shared" si="1"/>
        <v>20男5</v>
      </c>
      <c r="B72" s="1">
        <v>20</v>
      </c>
      <c r="C72" s="1" t="s">
        <v>6</v>
      </c>
      <c r="D72" s="1">
        <v>5</v>
      </c>
      <c r="E72" s="1">
        <v>1346</v>
      </c>
    </row>
    <row r="73" spans="1:5">
      <c r="A73" s="1" t="str">
        <f t="shared" si="1"/>
        <v>21男5</v>
      </c>
      <c r="B73" s="1">
        <v>21</v>
      </c>
      <c r="C73" s="1" t="s">
        <v>6</v>
      </c>
      <c r="D73" s="1">
        <v>5</v>
      </c>
      <c r="E73" s="1">
        <v>1339</v>
      </c>
    </row>
    <row r="74" spans="1:5">
      <c r="A74" s="1" t="str">
        <f t="shared" si="1"/>
        <v>22男5</v>
      </c>
      <c r="B74" s="1">
        <v>22</v>
      </c>
      <c r="C74" s="1" t="s">
        <v>6</v>
      </c>
      <c r="D74" s="1">
        <v>5</v>
      </c>
      <c r="E74" s="1">
        <v>1331</v>
      </c>
    </row>
    <row r="75" spans="1:5">
      <c r="A75" s="1" t="str">
        <f t="shared" si="1"/>
        <v>23男5</v>
      </c>
      <c r="B75" s="1">
        <v>23</v>
      </c>
      <c r="C75" s="1" t="s">
        <v>6</v>
      </c>
      <c r="D75" s="1">
        <v>5</v>
      </c>
      <c r="E75" s="1">
        <v>1322</v>
      </c>
    </row>
    <row r="76" spans="1:5">
      <c r="A76" s="1" t="str">
        <f t="shared" si="1"/>
        <v>24男5</v>
      </c>
      <c r="B76" s="1">
        <v>24</v>
      </c>
      <c r="C76" s="1" t="s">
        <v>6</v>
      </c>
      <c r="D76" s="1">
        <v>5</v>
      </c>
      <c r="E76" s="1">
        <v>1314</v>
      </c>
    </row>
    <row r="77" spans="1:5">
      <c r="A77" s="1" t="str">
        <f t="shared" si="1"/>
        <v>25男5</v>
      </c>
      <c r="B77" s="1">
        <v>25</v>
      </c>
      <c r="C77" s="1" t="s">
        <v>6</v>
      </c>
      <c r="D77" s="1">
        <v>5</v>
      </c>
      <c r="E77" s="1">
        <v>1305</v>
      </c>
    </row>
    <row r="78" spans="1:5">
      <c r="A78" s="1" t="str">
        <f t="shared" si="1"/>
        <v>26男5</v>
      </c>
      <c r="B78" s="1">
        <v>26</v>
      </c>
      <c r="C78" s="1" t="s">
        <v>6</v>
      </c>
      <c r="D78" s="1">
        <v>5</v>
      </c>
      <c r="E78" s="1">
        <v>1295</v>
      </c>
    </row>
    <row r="79" spans="1:5">
      <c r="A79" s="1" t="str">
        <f t="shared" si="1"/>
        <v>27男5</v>
      </c>
      <c r="B79" s="1">
        <v>27</v>
      </c>
      <c r="C79" s="1" t="s">
        <v>6</v>
      </c>
      <c r="D79" s="1">
        <v>5</v>
      </c>
      <c r="E79" s="1">
        <v>1285</v>
      </c>
    </row>
    <row r="80" spans="1:5">
      <c r="A80" s="1" t="str">
        <f t="shared" si="1"/>
        <v>28男5</v>
      </c>
      <c r="B80" s="1">
        <v>28</v>
      </c>
      <c r="C80" s="1" t="s">
        <v>6</v>
      </c>
      <c r="D80" s="1">
        <v>5</v>
      </c>
      <c r="E80" s="1">
        <v>1275</v>
      </c>
    </row>
    <row r="81" spans="1:5">
      <c r="A81" s="1" t="str">
        <f t="shared" si="1"/>
        <v>29男5</v>
      </c>
      <c r="B81" s="1">
        <v>29</v>
      </c>
      <c r="C81" s="1" t="s">
        <v>6</v>
      </c>
      <c r="D81" s="1">
        <v>5</v>
      </c>
      <c r="E81" s="1">
        <v>1264</v>
      </c>
    </row>
    <row r="82" spans="1:5">
      <c r="A82" s="1" t="str">
        <f t="shared" si="1"/>
        <v>30男5</v>
      </c>
      <c r="B82" s="1">
        <v>30</v>
      </c>
      <c r="C82" s="1" t="s">
        <v>6</v>
      </c>
      <c r="D82" s="1">
        <v>5</v>
      </c>
      <c r="E82" s="1">
        <v>1253</v>
      </c>
    </row>
    <row r="83" spans="1:5">
      <c r="A83" s="1" t="str">
        <f t="shared" si="1"/>
        <v>31男5</v>
      </c>
      <c r="B83" s="1">
        <v>31</v>
      </c>
      <c r="C83" s="1" t="s">
        <v>6</v>
      </c>
      <c r="D83" s="1">
        <v>5</v>
      </c>
      <c r="E83" s="1">
        <v>1241</v>
      </c>
    </row>
    <row r="84" spans="1:5">
      <c r="A84" s="1" t="str">
        <f t="shared" si="1"/>
        <v>32男5</v>
      </c>
      <c r="B84" s="1">
        <v>32</v>
      </c>
      <c r="C84" s="1" t="s">
        <v>6</v>
      </c>
      <c r="D84" s="1">
        <v>5</v>
      </c>
      <c r="E84" s="1">
        <v>1229</v>
      </c>
    </row>
    <row r="85" spans="1:5">
      <c r="A85" s="1" t="str">
        <f t="shared" si="1"/>
        <v>33男5</v>
      </c>
      <c r="B85" s="1">
        <v>33</v>
      </c>
      <c r="C85" s="1" t="s">
        <v>6</v>
      </c>
      <c r="D85" s="1">
        <v>5</v>
      </c>
      <c r="E85" s="1">
        <v>1217</v>
      </c>
    </row>
    <row r="86" spans="1:5">
      <c r="A86" s="1" t="str">
        <f t="shared" si="1"/>
        <v>34男5</v>
      </c>
      <c r="B86" s="1">
        <v>34</v>
      </c>
      <c r="C86" s="1" t="s">
        <v>6</v>
      </c>
      <c r="D86" s="1">
        <v>5</v>
      </c>
      <c r="E86" s="1">
        <v>1203</v>
      </c>
    </row>
    <row r="87" spans="1:5">
      <c r="A87" s="1" t="str">
        <f t="shared" si="1"/>
        <v>35男5</v>
      </c>
      <c r="B87" s="1">
        <v>35</v>
      </c>
      <c r="C87" s="1" t="s">
        <v>6</v>
      </c>
      <c r="D87" s="1">
        <v>5</v>
      </c>
      <c r="E87" s="1">
        <v>1189</v>
      </c>
    </row>
    <row r="88" spans="1:5">
      <c r="A88" s="1" t="str">
        <f t="shared" si="1"/>
        <v>36男5</v>
      </c>
      <c r="B88" s="1">
        <v>36</v>
      </c>
      <c r="C88" s="1" t="s">
        <v>6</v>
      </c>
      <c r="D88" s="1">
        <v>5</v>
      </c>
      <c r="E88" s="1">
        <v>1175</v>
      </c>
    </row>
    <row r="89" spans="1:5">
      <c r="A89" s="1" t="str">
        <f t="shared" si="1"/>
        <v>37男5</v>
      </c>
      <c r="B89" s="1">
        <v>37</v>
      </c>
      <c r="C89" s="1" t="s">
        <v>6</v>
      </c>
      <c r="D89" s="1">
        <v>5</v>
      </c>
      <c r="E89" s="1">
        <v>1160</v>
      </c>
    </row>
    <row r="90" spans="1:5">
      <c r="A90" s="1" t="str">
        <f t="shared" si="1"/>
        <v>38男5</v>
      </c>
      <c r="B90" s="1">
        <v>38</v>
      </c>
      <c r="C90" s="1" t="s">
        <v>6</v>
      </c>
      <c r="D90" s="1">
        <v>5</v>
      </c>
      <c r="E90" s="1">
        <v>1144</v>
      </c>
    </row>
    <row r="91" spans="1:5">
      <c r="A91" s="1" t="str">
        <f t="shared" si="1"/>
        <v>39男5</v>
      </c>
      <c r="B91" s="1">
        <v>39</v>
      </c>
      <c r="C91" s="1" t="s">
        <v>6</v>
      </c>
      <c r="D91" s="1">
        <v>5</v>
      </c>
      <c r="E91" s="1">
        <v>1127</v>
      </c>
    </row>
    <row r="92" spans="1:5">
      <c r="A92" s="1" t="str">
        <f t="shared" si="1"/>
        <v>40男5</v>
      </c>
      <c r="B92" s="1">
        <v>40</v>
      </c>
      <c r="C92" s="1" t="s">
        <v>6</v>
      </c>
      <c r="D92" s="1">
        <v>5</v>
      </c>
      <c r="E92" s="1">
        <v>1109</v>
      </c>
    </row>
    <row r="93" spans="1:5">
      <c r="A93" s="1" t="str">
        <f t="shared" si="1"/>
        <v>41男5</v>
      </c>
      <c r="B93" s="1">
        <v>41</v>
      </c>
      <c r="C93" s="1" t="s">
        <v>6</v>
      </c>
      <c r="D93" s="1">
        <v>5</v>
      </c>
      <c r="E93" s="1">
        <v>1091</v>
      </c>
    </row>
    <row r="94" spans="1:5">
      <c r="A94" s="1" t="str">
        <f t="shared" si="1"/>
        <v>42男5</v>
      </c>
      <c r="B94" s="1">
        <v>42</v>
      </c>
      <c r="C94" s="1" t="s">
        <v>6</v>
      </c>
      <c r="D94" s="1">
        <v>5</v>
      </c>
      <c r="E94" s="1">
        <v>1072</v>
      </c>
    </row>
    <row r="95" spans="1:5">
      <c r="A95" s="1" t="str">
        <f t="shared" si="1"/>
        <v>43男5</v>
      </c>
      <c r="B95" s="1">
        <v>43</v>
      </c>
      <c r="C95" s="1" t="s">
        <v>6</v>
      </c>
      <c r="D95" s="1">
        <v>5</v>
      </c>
      <c r="E95" s="1">
        <v>1051</v>
      </c>
    </row>
    <row r="96" spans="1:5">
      <c r="A96" s="1" t="str">
        <f t="shared" si="1"/>
        <v>44男5</v>
      </c>
      <c r="B96" s="1">
        <v>44</v>
      </c>
      <c r="C96" s="1" t="s">
        <v>6</v>
      </c>
      <c r="D96" s="1">
        <v>5</v>
      </c>
      <c r="E96" s="1">
        <v>1030</v>
      </c>
    </row>
    <row r="97" spans="1:5">
      <c r="A97" s="1" t="str">
        <f t="shared" si="1"/>
        <v>45男5</v>
      </c>
      <c r="B97" s="1">
        <v>45</v>
      </c>
      <c r="C97" s="1" t="s">
        <v>6</v>
      </c>
      <c r="D97" s="1">
        <v>5</v>
      </c>
      <c r="E97" s="1">
        <v>1008</v>
      </c>
    </row>
    <row r="98" spans="1:5">
      <c r="A98" s="1" t="str">
        <f t="shared" si="1"/>
        <v>46男5</v>
      </c>
      <c r="B98" s="1">
        <v>46</v>
      </c>
      <c r="C98" s="1" t="s">
        <v>6</v>
      </c>
      <c r="D98" s="1">
        <v>5</v>
      </c>
      <c r="E98" s="1">
        <v>986</v>
      </c>
    </row>
    <row r="99" spans="1:5">
      <c r="A99" s="1" t="str">
        <f t="shared" si="1"/>
        <v>47男5</v>
      </c>
      <c r="B99" s="1">
        <v>47</v>
      </c>
      <c r="C99" s="1" t="s">
        <v>6</v>
      </c>
      <c r="D99" s="1">
        <v>5</v>
      </c>
      <c r="E99" s="1">
        <v>962</v>
      </c>
    </row>
    <row r="100" spans="1:5">
      <c r="A100" s="1" t="str">
        <f t="shared" si="1"/>
        <v>48男5</v>
      </c>
      <c r="B100" s="1">
        <v>48</v>
      </c>
      <c r="C100" s="1" t="s">
        <v>6</v>
      </c>
      <c r="D100" s="1">
        <v>5</v>
      </c>
      <c r="E100" s="1">
        <v>937</v>
      </c>
    </row>
    <row r="101" spans="1:5">
      <c r="A101" s="1" t="str">
        <f t="shared" si="1"/>
        <v>49男5</v>
      </c>
      <c r="B101" s="1">
        <v>49</v>
      </c>
      <c r="C101" s="1" t="s">
        <v>6</v>
      </c>
      <c r="D101" s="1">
        <v>5</v>
      </c>
      <c r="E101" s="1">
        <v>910</v>
      </c>
    </row>
    <row r="102" spans="1:5">
      <c r="A102" s="1" t="str">
        <f t="shared" si="1"/>
        <v>0男10</v>
      </c>
      <c r="B102" s="1">
        <v>0</v>
      </c>
      <c r="C102" s="1" t="s">
        <v>6</v>
      </c>
      <c r="D102" s="1">
        <v>10</v>
      </c>
      <c r="E102" s="1">
        <v>2646</v>
      </c>
    </row>
    <row r="103" spans="1:5">
      <c r="A103" s="1" t="str">
        <f t="shared" si="1"/>
        <v>1男10</v>
      </c>
      <c r="B103" s="1">
        <v>1</v>
      </c>
      <c r="C103" s="1" t="s">
        <v>6</v>
      </c>
      <c r="D103" s="1">
        <v>10</v>
      </c>
      <c r="E103" s="1">
        <v>2639</v>
      </c>
    </row>
    <row r="104" spans="1:5">
      <c r="A104" s="1" t="str">
        <f t="shared" si="1"/>
        <v>2男10</v>
      </c>
      <c r="B104" s="1">
        <v>2</v>
      </c>
      <c r="C104" s="1" t="s">
        <v>6</v>
      </c>
      <c r="D104" s="1">
        <v>10</v>
      </c>
      <c r="E104" s="1">
        <v>2632</v>
      </c>
    </row>
    <row r="105" spans="1:5">
      <c r="A105" s="1" t="str">
        <f t="shared" si="1"/>
        <v>3男10</v>
      </c>
      <c r="B105" s="1">
        <v>3</v>
      </c>
      <c r="C105" s="1" t="s">
        <v>6</v>
      </c>
      <c r="D105" s="1">
        <v>10</v>
      </c>
      <c r="E105" s="1">
        <v>2624</v>
      </c>
    </row>
    <row r="106" spans="1:5">
      <c r="A106" s="1" t="str">
        <f t="shared" si="1"/>
        <v>4男10</v>
      </c>
      <c r="B106" s="1">
        <v>4</v>
      </c>
      <c r="C106" s="1" t="s">
        <v>6</v>
      </c>
      <c r="D106" s="1">
        <v>10</v>
      </c>
      <c r="E106" s="1">
        <v>2616</v>
      </c>
    </row>
    <row r="107" spans="1:5">
      <c r="A107" s="1" t="str">
        <f t="shared" si="1"/>
        <v>5男10</v>
      </c>
      <c r="B107" s="1">
        <v>5</v>
      </c>
      <c r="C107" s="1" t="s">
        <v>6</v>
      </c>
      <c r="D107" s="1">
        <v>10</v>
      </c>
      <c r="E107" s="1">
        <v>2608</v>
      </c>
    </row>
    <row r="108" spans="1:5">
      <c r="A108" s="1" t="str">
        <f t="shared" si="1"/>
        <v>6男10</v>
      </c>
      <c r="B108" s="1">
        <v>6</v>
      </c>
      <c r="C108" s="1" t="s">
        <v>6</v>
      </c>
      <c r="D108" s="1">
        <v>10</v>
      </c>
      <c r="E108" s="1">
        <v>2599</v>
      </c>
    </row>
    <row r="109" spans="1:5">
      <c r="A109" s="1" t="str">
        <f t="shared" si="1"/>
        <v>7男10</v>
      </c>
      <c r="B109" s="1">
        <v>7</v>
      </c>
      <c r="C109" s="1" t="s">
        <v>6</v>
      </c>
      <c r="D109" s="1">
        <v>10</v>
      </c>
      <c r="E109" s="1">
        <v>2590</v>
      </c>
    </row>
    <row r="110" spans="1:5">
      <c r="A110" s="1" t="str">
        <f t="shared" si="1"/>
        <v>8男10</v>
      </c>
      <c r="B110" s="1">
        <v>8</v>
      </c>
      <c r="C110" s="1" t="s">
        <v>6</v>
      </c>
      <c r="D110" s="1">
        <v>10</v>
      </c>
      <c r="E110" s="1">
        <v>2581</v>
      </c>
    </row>
    <row r="111" spans="1:5">
      <c r="A111" s="1" t="str">
        <f t="shared" si="1"/>
        <v>9男10</v>
      </c>
      <c r="B111" s="1">
        <v>9</v>
      </c>
      <c r="C111" s="1" t="s">
        <v>6</v>
      </c>
      <c r="D111" s="1">
        <v>10</v>
      </c>
      <c r="E111" s="1">
        <v>2571</v>
      </c>
    </row>
    <row r="112" spans="1:5">
      <c r="A112" s="1" t="str">
        <f t="shared" si="1"/>
        <v>10男10</v>
      </c>
      <c r="B112" s="1">
        <v>10</v>
      </c>
      <c r="C112" s="1" t="s">
        <v>6</v>
      </c>
      <c r="D112" s="1">
        <v>10</v>
      </c>
      <c r="E112" s="1">
        <v>2561</v>
      </c>
    </row>
    <row r="113" spans="1:5">
      <c r="A113" s="1" t="str">
        <f t="shared" si="1"/>
        <v>11男10</v>
      </c>
      <c r="B113" s="1">
        <v>11</v>
      </c>
      <c r="C113" s="1" t="s">
        <v>6</v>
      </c>
      <c r="D113" s="1">
        <v>10</v>
      </c>
      <c r="E113" s="1">
        <v>2551</v>
      </c>
    </row>
    <row r="114" spans="1:5">
      <c r="A114" s="1" t="str">
        <f t="shared" si="1"/>
        <v>12男10</v>
      </c>
      <c r="B114" s="1">
        <v>12</v>
      </c>
      <c r="C114" s="1" t="s">
        <v>6</v>
      </c>
      <c r="D114" s="1">
        <v>10</v>
      </c>
      <c r="E114" s="1">
        <v>2540</v>
      </c>
    </row>
    <row r="115" spans="1:5">
      <c r="A115" s="1" t="str">
        <f t="shared" si="1"/>
        <v>13男10</v>
      </c>
      <c r="B115" s="1">
        <v>13</v>
      </c>
      <c r="C115" s="1" t="s">
        <v>6</v>
      </c>
      <c r="D115" s="1">
        <v>10</v>
      </c>
      <c r="E115" s="1">
        <v>2528</v>
      </c>
    </row>
    <row r="116" spans="1:5">
      <c r="A116" s="1" t="str">
        <f t="shared" si="1"/>
        <v>14男10</v>
      </c>
      <c r="B116" s="1">
        <v>14</v>
      </c>
      <c r="C116" s="1" t="s">
        <v>6</v>
      </c>
      <c r="D116" s="1">
        <v>10</v>
      </c>
      <c r="E116" s="1">
        <v>2516</v>
      </c>
    </row>
    <row r="117" spans="1:5">
      <c r="A117" s="1" t="str">
        <f t="shared" si="1"/>
        <v>15男10</v>
      </c>
      <c r="B117" s="1">
        <v>15</v>
      </c>
      <c r="C117" s="1" t="s">
        <v>6</v>
      </c>
      <c r="D117" s="1">
        <v>10</v>
      </c>
      <c r="E117" s="1">
        <v>2504</v>
      </c>
    </row>
    <row r="118" spans="1:5">
      <c r="A118" s="1" t="str">
        <f t="shared" si="1"/>
        <v>16男10</v>
      </c>
      <c r="B118" s="1">
        <v>16</v>
      </c>
      <c r="C118" s="1" t="s">
        <v>6</v>
      </c>
      <c r="D118" s="1">
        <v>10</v>
      </c>
      <c r="E118" s="1">
        <v>2491</v>
      </c>
    </row>
    <row r="119" spans="1:5">
      <c r="A119" s="1" t="str">
        <f t="shared" si="1"/>
        <v>17男10</v>
      </c>
      <c r="B119" s="1">
        <v>17</v>
      </c>
      <c r="C119" s="1" t="s">
        <v>6</v>
      </c>
      <c r="D119" s="1">
        <v>10</v>
      </c>
      <c r="E119" s="1">
        <v>2477</v>
      </c>
    </row>
    <row r="120" spans="1:5">
      <c r="A120" s="1" t="str">
        <f t="shared" si="1"/>
        <v>18男10</v>
      </c>
      <c r="B120" s="1">
        <v>18</v>
      </c>
      <c r="C120" s="1" t="s">
        <v>6</v>
      </c>
      <c r="D120" s="1">
        <v>10</v>
      </c>
      <c r="E120" s="1">
        <v>2463</v>
      </c>
    </row>
    <row r="121" spans="1:5">
      <c r="A121" s="1" t="str">
        <f t="shared" si="1"/>
        <v>19男10</v>
      </c>
      <c r="B121" s="1">
        <v>19</v>
      </c>
      <c r="C121" s="1" t="s">
        <v>6</v>
      </c>
      <c r="D121" s="1">
        <v>10</v>
      </c>
      <c r="E121" s="1">
        <v>2449</v>
      </c>
    </row>
    <row r="122" spans="1:5">
      <c r="A122" s="1" t="str">
        <f t="shared" si="1"/>
        <v>20男10</v>
      </c>
      <c r="B122" s="1">
        <v>20</v>
      </c>
      <c r="C122" s="1" t="s">
        <v>6</v>
      </c>
      <c r="D122" s="1">
        <v>10</v>
      </c>
      <c r="E122" s="1">
        <v>2434</v>
      </c>
    </row>
    <row r="123" spans="1:5">
      <c r="A123" s="1" t="str">
        <f t="shared" si="1"/>
        <v>21男10</v>
      </c>
      <c r="B123" s="1">
        <v>21</v>
      </c>
      <c r="C123" s="1" t="s">
        <v>6</v>
      </c>
      <c r="D123" s="1">
        <v>10</v>
      </c>
      <c r="E123" s="1">
        <v>2418</v>
      </c>
    </row>
    <row r="124" spans="1:5">
      <c r="A124" s="1" t="str">
        <f t="shared" si="1"/>
        <v>22男10</v>
      </c>
      <c r="B124" s="1">
        <v>22</v>
      </c>
      <c r="C124" s="1" t="s">
        <v>6</v>
      </c>
      <c r="D124" s="1">
        <v>10</v>
      </c>
      <c r="E124" s="1">
        <v>2402</v>
      </c>
    </row>
    <row r="125" spans="1:5">
      <c r="A125" s="1" t="str">
        <f t="shared" si="1"/>
        <v>23男10</v>
      </c>
      <c r="B125" s="1">
        <v>23</v>
      </c>
      <c r="C125" s="1" t="s">
        <v>6</v>
      </c>
      <c r="D125" s="1">
        <v>10</v>
      </c>
      <c r="E125" s="1">
        <v>2385</v>
      </c>
    </row>
    <row r="126" spans="1:5">
      <c r="A126" s="1" t="str">
        <f t="shared" si="1"/>
        <v>24男10</v>
      </c>
      <c r="B126" s="1">
        <v>24</v>
      </c>
      <c r="C126" s="1" t="s">
        <v>6</v>
      </c>
      <c r="D126" s="1">
        <v>10</v>
      </c>
      <c r="E126" s="1">
        <v>2367</v>
      </c>
    </row>
    <row r="127" spans="1:5">
      <c r="A127" s="1" t="str">
        <f t="shared" si="1"/>
        <v>25男10</v>
      </c>
      <c r="B127" s="1">
        <v>25</v>
      </c>
      <c r="C127" s="1" t="s">
        <v>6</v>
      </c>
      <c r="D127" s="1">
        <v>10</v>
      </c>
      <c r="E127" s="1">
        <v>2348</v>
      </c>
    </row>
    <row r="128" spans="1:5">
      <c r="A128" s="1" t="str">
        <f t="shared" si="1"/>
        <v>26男10</v>
      </c>
      <c r="B128" s="1">
        <v>26</v>
      </c>
      <c r="C128" s="1" t="s">
        <v>6</v>
      </c>
      <c r="D128" s="1">
        <v>10</v>
      </c>
      <c r="E128" s="1">
        <v>2329</v>
      </c>
    </row>
    <row r="129" spans="1:5">
      <c r="A129" s="1" t="str">
        <f t="shared" si="1"/>
        <v>27男10</v>
      </c>
      <c r="B129" s="1">
        <v>27</v>
      </c>
      <c r="C129" s="1" t="s">
        <v>6</v>
      </c>
      <c r="D129" s="1">
        <v>10</v>
      </c>
      <c r="E129" s="1">
        <v>2308</v>
      </c>
    </row>
    <row r="130" spans="1:5">
      <c r="A130" s="1" t="str">
        <f t="shared" si="1"/>
        <v>28男10</v>
      </c>
      <c r="B130" s="1">
        <v>28</v>
      </c>
      <c r="C130" s="1" t="s">
        <v>6</v>
      </c>
      <c r="D130" s="1">
        <v>10</v>
      </c>
      <c r="E130" s="1">
        <v>2287</v>
      </c>
    </row>
    <row r="131" spans="1:5">
      <c r="A131" s="1" t="str">
        <f t="shared" ref="A131:A194" si="2">B131&amp;C131&amp;D131</f>
        <v>29男10</v>
      </c>
      <c r="B131" s="1">
        <v>29</v>
      </c>
      <c r="C131" s="1" t="s">
        <v>6</v>
      </c>
      <c r="D131" s="1">
        <v>10</v>
      </c>
      <c r="E131" s="1">
        <v>2265</v>
      </c>
    </row>
    <row r="132" spans="1:5">
      <c r="A132" s="1" t="str">
        <f t="shared" si="2"/>
        <v>30男10</v>
      </c>
      <c r="B132" s="1">
        <v>30</v>
      </c>
      <c r="C132" s="1" t="s">
        <v>6</v>
      </c>
      <c r="D132" s="1">
        <v>10</v>
      </c>
      <c r="E132" s="1">
        <v>2241</v>
      </c>
    </row>
    <row r="133" spans="1:5">
      <c r="A133" s="1" t="str">
        <f t="shared" si="2"/>
        <v>31男10</v>
      </c>
      <c r="B133" s="1">
        <v>31</v>
      </c>
      <c r="C133" s="1" t="s">
        <v>6</v>
      </c>
      <c r="D133" s="1">
        <v>10</v>
      </c>
      <c r="E133" s="1">
        <v>2217</v>
      </c>
    </row>
    <row r="134" spans="1:5">
      <c r="A134" s="1" t="str">
        <f t="shared" si="2"/>
        <v>32男10</v>
      </c>
      <c r="B134" s="1">
        <v>32</v>
      </c>
      <c r="C134" s="1" t="s">
        <v>6</v>
      </c>
      <c r="D134" s="1">
        <v>10</v>
      </c>
      <c r="E134" s="1">
        <v>2191</v>
      </c>
    </row>
    <row r="135" spans="1:5">
      <c r="A135" s="1" t="str">
        <f t="shared" si="2"/>
        <v>33男10</v>
      </c>
      <c r="B135" s="1">
        <v>33</v>
      </c>
      <c r="C135" s="1" t="s">
        <v>6</v>
      </c>
      <c r="D135" s="1">
        <v>10</v>
      </c>
      <c r="E135" s="1">
        <v>2165</v>
      </c>
    </row>
    <row r="136" spans="1:5">
      <c r="A136" s="1" t="str">
        <f t="shared" si="2"/>
        <v>34男10</v>
      </c>
      <c r="B136" s="1">
        <v>34</v>
      </c>
      <c r="C136" s="1" t="s">
        <v>6</v>
      </c>
      <c r="D136" s="1">
        <v>10</v>
      </c>
      <c r="E136" s="1">
        <v>2137</v>
      </c>
    </row>
    <row r="137" spans="1:5">
      <c r="A137" s="1" t="str">
        <f t="shared" si="2"/>
        <v>35男10</v>
      </c>
      <c r="B137" s="1">
        <v>35</v>
      </c>
      <c r="C137" s="1" t="s">
        <v>6</v>
      </c>
      <c r="D137" s="1">
        <v>10</v>
      </c>
      <c r="E137" s="1">
        <v>2108</v>
      </c>
    </row>
    <row r="138" spans="1:5">
      <c r="A138" s="1" t="str">
        <f t="shared" si="2"/>
        <v>36男10</v>
      </c>
      <c r="B138" s="1">
        <v>36</v>
      </c>
      <c r="C138" s="1" t="s">
        <v>6</v>
      </c>
      <c r="D138" s="1">
        <v>10</v>
      </c>
      <c r="E138" s="1">
        <v>2078</v>
      </c>
    </row>
    <row r="139" spans="1:5">
      <c r="A139" s="1" t="str">
        <f t="shared" si="2"/>
        <v>37男10</v>
      </c>
      <c r="B139" s="1">
        <v>37</v>
      </c>
      <c r="C139" s="1" t="s">
        <v>6</v>
      </c>
      <c r="D139" s="1">
        <v>10</v>
      </c>
      <c r="E139" s="1">
        <v>2047</v>
      </c>
    </row>
    <row r="140" spans="1:5">
      <c r="A140" s="1" t="str">
        <f t="shared" si="2"/>
        <v>38男10</v>
      </c>
      <c r="B140" s="1">
        <v>38</v>
      </c>
      <c r="C140" s="1" t="s">
        <v>6</v>
      </c>
      <c r="D140" s="1">
        <v>10</v>
      </c>
      <c r="E140" s="1">
        <v>2014</v>
      </c>
    </row>
    <row r="141" spans="1:5">
      <c r="A141" s="1" t="str">
        <f t="shared" si="2"/>
        <v>39男10</v>
      </c>
      <c r="B141" s="1">
        <v>39</v>
      </c>
      <c r="C141" s="1" t="s">
        <v>6</v>
      </c>
      <c r="D141" s="1">
        <v>10</v>
      </c>
      <c r="E141" s="1">
        <v>1979</v>
      </c>
    </row>
    <row r="142" spans="1:5">
      <c r="A142" s="1" t="str">
        <f t="shared" si="2"/>
        <v>40男10</v>
      </c>
      <c r="B142" s="1">
        <v>40</v>
      </c>
      <c r="C142" s="1" t="s">
        <v>6</v>
      </c>
      <c r="D142" s="1">
        <v>10</v>
      </c>
      <c r="E142" s="1">
        <v>1944</v>
      </c>
    </row>
    <row r="143" spans="1:5">
      <c r="A143" s="1" t="str">
        <f t="shared" si="2"/>
        <v>41男10</v>
      </c>
      <c r="B143" s="1">
        <v>41</v>
      </c>
      <c r="C143" s="1" t="s">
        <v>6</v>
      </c>
      <c r="D143" s="1">
        <v>10</v>
      </c>
      <c r="E143" s="1">
        <v>1906</v>
      </c>
    </row>
    <row r="144" spans="1:5">
      <c r="A144" s="1" t="str">
        <f t="shared" si="2"/>
        <v>42男10</v>
      </c>
      <c r="B144" s="1">
        <v>42</v>
      </c>
      <c r="C144" s="1" t="s">
        <v>6</v>
      </c>
      <c r="D144" s="1">
        <v>10</v>
      </c>
      <c r="E144" s="1">
        <v>1867</v>
      </c>
    </row>
    <row r="145" spans="1:5">
      <c r="A145" s="1" t="str">
        <f t="shared" si="2"/>
        <v>43男10</v>
      </c>
      <c r="B145" s="1">
        <v>43</v>
      </c>
      <c r="C145" s="1" t="s">
        <v>6</v>
      </c>
      <c r="D145" s="1">
        <v>10</v>
      </c>
      <c r="E145" s="1">
        <v>1827</v>
      </c>
    </row>
    <row r="146" spans="1:5">
      <c r="A146" s="1" t="str">
        <f t="shared" si="2"/>
        <v>44男10</v>
      </c>
      <c r="B146" s="1">
        <v>44</v>
      </c>
      <c r="C146" s="1" t="s">
        <v>6</v>
      </c>
      <c r="D146" s="1">
        <v>10</v>
      </c>
      <c r="E146" s="1">
        <v>1784</v>
      </c>
    </row>
    <row r="147" spans="1:5">
      <c r="A147" s="1" t="str">
        <f t="shared" si="2"/>
        <v>45男10</v>
      </c>
      <c r="B147" s="1">
        <v>45</v>
      </c>
      <c r="C147" s="1" t="s">
        <v>6</v>
      </c>
      <c r="D147" s="1">
        <v>10</v>
      </c>
      <c r="E147" s="1">
        <v>1740</v>
      </c>
    </row>
    <row r="148" spans="1:5">
      <c r="A148" s="1" t="str">
        <f t="shared" si="2"/>
        <v>46男10</v>
      </c>
      <c r="B148" s="1">
        <v>46</v>
      </c>
      <c r="C148" s="1" t="s">
        <v>6</v>
      </c>
      <c r="D148" s="1">
        <v>10</v>
      </c>
      <c r="E148" s="1">
        <v>1694</v>
      </c>
    </row>
    <row r="149" spans="1:5">
      <c r="A149" s="1" t="str">
        <f t="shared" si="2"/>
        <v>47男10</v>
      </c>
      <c r="B149" s="1">
        <v>47</v>
      </c>
      <c r="C149" s="1" t="s">
        <v>6</v>
      </c>
      <c r="D149" s="1">
        <v>10</v>
      </c>
      <c r="E149" s="1">
        <v>1646</v>
      </c>
    </row>
    <row r="150" spans="1:5">
      <c r="A150" s="1" t="str">
        <f t="shared" si="2"/>
        <v>48男10</v>
      </c>
      <c r="B150" s="1">
        <v>48</v>
      </c>
      <c r="C150" s="1" t="s">
        <v>6</v>
      </c>
      <c r="D150" s="1">
        <v>10</v>
      </c>
      <c r="E150" s="1">
        <v>1595</v>
      </c>
    </row>
    <row r="151" spans="1:5">
      <c r="A151" s="1" t="str">
        <f t="shared" si="2"/>
        <v>49男10</v>
      </c>
      <c r="B151" s="1">
        <v>49</v>
      </c>
      <c r="C151" s="1" t="s">
        <v>6</v>
      </c>
      <c r="D151" s="1">
        <v>10</v>
      </c>
      <c r="E151" s="1">
        <v>1543</v>
      </c>
    </row>
    <row r="152" spans="1:5">
      <c r="A152" s="1" t="str">
        <f t="shared" si="2"/>
        <v>0女3</v>
      </c>
      <c r="B152" s="1">
        <v>0</v>
      </c>
      <c r="C152" s="1" t="s">
        <v>26</v>
      </c>
      <c r="D152" s="1">
        <v>3</v>
      </c>
      <c r="E152" s="1">
        <v>898</v>
      </c>
    </row>
    <row r="153" spans="1:5">
      <c r="A153" s="1" t="str">
        <f t="shared" si="2"/>
        <v>1女3</v>
      </c>
      <c r="B153" s="1">
        <v>1</v>
      </c>
      <c r="C153" s="1" t="s">
        <v>26</v>
      </c>
      <c r="D153" s="1">
        <v>3</v>
      </c>
      <c r="E153" s="1">
        <v>896</v>
      </c>
    </row>
    <row r="154" spans="1:5">
      <c r="A154" s="1" t="str">
        <f t="shared" si="2"/>
        <v>2女3</v>
      </c>
      <c r="B154" s="1">
        <v>2</v>
      </c>
      <c r="C154" s="1" t="s">
        <v>26</v>
      </c>
      <c r="D154" s="1">
        <v>3</v>
      </c>
      <c r="E154" s="1">
        <v>894</v>
      </c>
    </row>
    <row r="155" spans="1:5">
      <c r="A155" s="1" t="str">
        <f t="shared" si="2"/>
        <v>3女3</v>
      </c>
      <c r="B155" s="1">
        <v>3</v>
      </c>
      <c r="C155" s="1" t="s">
        <v>26</v>
      </c>
      <c r="D155" s="1">
        <v>3</v>
      </c>
      <c r="E155" s="1">
        <v>892</v>
      </c>
    </row>
    <row r="156" spans="1:5">
      <c r="A156" s="1" t="str">
        <f t="shared" si="2"/>
        <v>4女3</v>
      </c>
      <c r="B156" s="1">
        <v>4</v>
      </c>
      <c r="C156" s="1" t="s">
        <v>26</v>
      </c>
      <c r="D156" s="1">
        <v>3</v>
      </c>
      <c r="E156" s="1">
        <v>889</v>
      </c>
    </row>
    <row r="157" spans="1:5">
      <c r="A157" s="1" t="str">
        <f t="shared" si="2"/>
        <v>5女3</v>
      </c>
      <c r="B157" s="1">
        <v>5</v>
      </c>
      <c r="C157" s="1" t="s">
        <v>26</v>
      </c>
      <c r="D157" s="1">
        <v>3</v>
      </c>
      <c r="E157" s="1">
        <v>887</v>
      </c>
    </row>
    <row r="158" spans="1:5">
      <c r="A158" s="1" t="str">
        <f t="shared" si="2"/>
        <v>6女3</v>
      </c>
      <c r="B158" s="1">
        <v>6</v>
      </c>
      <c r="C158" s="1" t="s">
        <v>26</v>
      </c>
      <c r="D158" s="1">
        <v>3</v>
      </c>
      <c r="E158" s="1">
        <v>884</v>
      </c>
    </row>
    <row r="159" spans="1:5">
      <c r="A159" s="1" t="str">
        <f t="shared" si="2"/>
        <v>7女3</v>
      </c>
      <c r="B159" s="1">
        <v>7</v>
      </c>
      <c r="C159" s="1" t="s">
        <v>26</v>
      </c>
      <c r="D159" s="1">
        <v>3</v>
      </c>
      <c r="E159" s="1">
        <v>882</v>
      </c>
    </row>
    <row r="160" spans="1:5">
      <c r="A160" s="1" t="str">
        <f t="shared" si="2"/>
        <v>8女3</v>
      </c>
      <c r="B160" s="1">
        <v>8</v>
      </c>
      <c r="C160" s="1" t="s">
        <v>26</v>
      </c>
      <c r="D160" s="1">
        <v>3</v>
      </c>
      <c r="E160" s="1">
        <v>879</v>
      </c>
    </row>
    <row r="161" spans="1:5">
      <c r="A161" s="1" t="str">
        <f t="shared" si="2"/>
        <v>9女3</v>
      </c>
      <c r="B161" s="1">
        <v>9</v>
      </c>
      <c r="C161" s="1" t="s">
        <v>26</v>
      </c>
      <c r="D161" s="1">
        <v>3</v>
      </c>
      <c r="E161" s="1">
        <v>876</v>
      </c>
    </row>
    <row r="162" spans="1:5">
      <c r="A162" s="1" t="str">
        <f t="shared" si="2"/>
        <v>10女3</v>
      </c>
      <c r="B162" s="1">
        <v>10</v>
      </c>
      <c r="C162" s="1" t="s">
        <v>26</v>
      </c>
      <c r="D162" s="1">
        <v>3</v>
      </c>
      <c r="E162" s="1">
        <v>873</v>
      </c>
    </row>
    <row r="163" spans="1:5">
      <c r="A163" s="1" t="str">
        <f t="shared" si="2"/>
        <v>11女3</v>
      </c>
      <c r="B163" s="1">
        <v>11</v>
      </c>
      <c r="C163" s="1" t="s">
        <v>26</v>
      </c>
      <c r="D163" s="1">
        <v>3</v>
      </c>
      <c r="E163" s="1">
        <v>870</v>
      </c>
    </row>
    <row r="164" spans="1:5">
      <c r="A164" s="1" t="str">
        <f t="shared" si="2"/>
        <v>12女3</v>
      </c>
      <c r="B164" s="1">
        <v>12</v>
      </c>
      <c r="C164" s="1" t="s">
        <v>26</v>
      </c>
      <c r="D164" s="1">
        <v>3</v>
      </c>
      <c r="E164" s="1">
        <v>867</v>
      </c>
    </row>
    <row r="165" spans="1:5">
      <c r="A165" s="1" t="str">
        <f t="shared" si="2"/>
        <v>13女3</v>
      </c>
      <c r="B165" s="1">
        <v>13</v>
      </c>
      <c r="C165" s="1" t="s">
        <v>26</v>
      </c>
      <c r="D165" s="1">
        <v>3</v>
      </c>
      <c r="E165" s="1">
        <v>863</v>
      </c>
    </row>
    <row r="166" spans="1:5">
      <c r="A166" s="1" t="str">
        <f t="shared" si="2"/>
        <v>14女3</v>
      </c>
      <c r="B166" s="1">
        <v>14</v>
      </c>
      <c r="C166" s="1" t="s">
        <v>26</v>
      </c>
      <c r="D166" s="1">
        <v>3</v>
      </c>
      <c r="E166" s="1">
        <v>860</v>
      </c>
    </row>
    <row r="167" spans="1:5">
      <c r="A167" s="1" t="str">
        <f t="shared" si="2"/>
        <v>15女3</v>
      </c>
      <c r="B167" s="1">
        <v>15</v>
      </c>
      <c r="C167" s="1" t="s">
        <v>26</v>
      </c>
      <c r="D167" s="1">
        <v>3</v>
      </c>
      <c r="E167" s="1">
        <v>856</v>
      </c>
    </row>
    <row r="168" spans="1:5">
      <c r="A168" s="1" t="str">
        <f t="shared" si="2"/>
        <v>16女3</v>
      </c>
      <c r="B168" s="1">
        <v>16</v>
      </c>
      <c r="C168" s="1" t="s">
        <v>26</v>
      </c>
      <c r="D168" s="1">
        <v>3</v>
      </c>
      <c r="E168" s="1">
        <v>852</v>
      </c>
    </row>
    <row r="169" spans="1:5">
      <c r="A169" s="1" t="str">
        <f t="shared" si="2"/>
        <v>17女3</v>
      </c>
      <c r="B169" s="1">
        <v>17</v>
      </c>
      <c r="C169" s="1" t="s">
        <v>26</v>
      </c>
      <c r="D169" s="1">
        <v>3</v>
      </c>
      <c r="E169" s="1">
        <v>848</v>
      </c>
    </row>
    <row r="170" spans="1:5">
      <c r="A170" s="1" t="str">
        <f t="shared" si="2"/>
        <v>18女3</v>
      </c>
      <c r="B170" s="1">
        <v>18</v>
      </c>
      <c r="C170" s="1" t="s">
        <v>26</v>
      </c>
      <c r="D170" s="1">
        <v>3</v>
      </c>
      <c r="E170" s="1">
        <v>844</v>
      </c>
    </row>
    <row r="171" spans="1:5">
      <c r="A171" s="1" t="str">
        <f t="shared" si="2"/>
        <v>19女3</v>
      </c>
      <c r="B171" s="1">
        <v>19</v>
      </c>
      <c r="C171" s="1" t="s">
        <v>26</v>
      </c>
      <c r="D171" s="1">
        <v>3</v>
      </c>
      <c r="E171" s="1">
        <v>840</v>
      </c>
    </row>
    <row r="172" spans="1:5">
      <c r="A172" s="1" t="str">
        <f t="shared" si="2"/>
        <v>20女3</v>
      </c>
      <c r="B172" s="1">
        <v>20</v>
      </c>
      <c r="C172" s="1" t="s">
        <v>26</v>
      </c>
      <c r="D172" s="1">
        <v>3</v>
      </c>
      <c r="E172" s="1">
        <v>835</v>
      </c>
    </row>
    <row r="173" spans="1:5">
      <c r="A173" s="1" t="str">
        <f t="shared" si="2"/>
        <v>21女3</v>
      </c>
      <c r="B173" s="1">
        <v>21</v>
      </c>
      <c r="C173" s="1" t="s">
        <v>26</v>
      </c>
      <c r="D173" s="1">
        <v>3</v>
      </c>
      <c r="E173" s="1">
        <v>831</v>
      </c>
    </row>
    <row r="174" spans="1:5">
      <c r="A174" s="1" t="str">
        <f t="shared" si="2"/>
        <v>22女3</v>
      </c>
      <c r="B174" s="1">
        <v>22</v>
      </c>
      <c r="C174" s="1" t="s">
        <v>26</v>
      </c>
      <c r="D174" s="1">
        <v>3</v>
      </c>
      <c r="E174" s="1">
        <v>826</v>
      </c>
    </row>
    <row r="175" spans="1:5">
      <c r="A175" s="1" t="str">
        <f t="shared" si="2"/>
        <v>23女3</v>
      </c>
      <c r="B175" s="1">
        <v>23</v>
      </c>
      <c r="C175" s="1" t="s">
        <v>26</v>
      </c>
      <c r="D175" s="1">
        <v>3</v>
      </c>
      <c r="E175" s="1">
        <v>821</v>
      </c>
    </row>
    <row r="176" spans="1:5">
      <c r="A176" s="1" t="str">
        <f t="shared" si="2"/>
        <v>24女3</v>
      </c>
      <c r="B176" s="1">
        <v>24</v>
      </c>
      <c r="C176" s="1" t="s">
        <v>26</v>
      </c>
      <c r="D176" s="1">
        <v>3</v>
      </c>
      <c r="E176" s="1">
        <v>816</v>
      </c>
    </row>
    <row r="177" spans="1:5">
      <c r="A177" s="1" t="str">
        <f t="shared" si="2"/>
        <v>25女3</v>
      </c>
      <c r="B177" s="1">
        <v>25</v>
      </c>
      <c r="C177" s="1" t="s">
        <v>26</v>
      </c>
      <c r="D177" s="1">
        <v>3</v>
      </c>
      <c r="E177" s="1">
        <v>810</v>
      </c>
    </row>
    <row r="178" spans="1:5">
      <c r="A178" s="1" t="str">
        <f t="shared" si="2"/>
        <v>26女3</v>
      </c>
      <c r="B178" s="1">
        <v>26</v>
      </c>
      <c r="C178" s="1" t="s">
        <v>26</v>
      </c>
      <c r="D178" s="1">
        <v>3</v>
      </c>
      <c r="E178" s="1">
        <v>805</v>
      </c>
    </row>
    <row r="179" spans="1:5">
      <c r="A179" s="1" t="str">
        <f t="shared" si="2"/>
        <v>27女3</v>
      </c>
      <c r="B179" s="1">
        <v>27</v>
      </c>
      <c r="C179" s="1" t="s">
        <v>26</v>
      </c>
      <c r="D179" s="1">
        <v>3</v>
      </c>
      <c r="E179" s="1">
        <v>799</v>
      </c>
    </row>
    <row r="180" spans="1:5">
      <c r="A180" s="1" t="str">
        <f t="shared" si="2"/>
        <v>28女3</v>
      </c>
      <c r="B180" s="1">
        <v>28</v>
      </c>
      <c r="C180" s="1" t="s">
        <v>26</v>
      </c>
      <c r="D180" s="1">
        <v>3</v>
      </c>
      <c r="E180" s="1">
        <v>792</v>
      </c>
    </row>
    <row r="181" spans="1:5">
      <c r="A181" s="1" t="str">
        <f t="shared" si="2"/>
        <v>29女3</v>
      </c>
      <c r="B181" s="1">
        <v>29</v>
      </c>
      <c r="C181" s="1" t="s">
        <v>26</v>
      </c>
      <c r="D181" s="1">
        <v>3</v>
      </c>
      <c r="E181" s="1">
        <v>786</v>
      </c>
    </row>
    <row r="182" spans="1:5">
      <c r="A182" s="1" t="str">
        <f t="shared" si="2"/>
        <v>30女3</v>
      </c>
      <c r="B182" s="1">
        <v>30</v>
      </c>
      <c r="C182" s="1" t="s">
        <v>26</v>
      </c>
      <c r="D182" s="1">
        <v>3</v>
      </c>
      <c r="E182" s="1">
        <v>779</v>
      </c>
    </row>
    <row r="183" spans="1:5">
      <c r="A183" s="1" t="str">
        <f t="shared" si="2"/>
        <v>31女3</v>
      </c>
      <c r="B183" s="1">
        <v>31</v>
      </c>
      <c r="C183" s="1" t="s">
        <v>26</v>
      </c>
      <c r="D183" s="1">
        <v>3</v>
      </c>
      <c r="E183" s="1">
        <v>772</v>
      </c>
    </row>
    <row r="184" spans="1:5">
      <c r="A184" s="1" t="str">
        <f t="shared" si="2"/>
        <v>32女3</v>
      </c>
      <c r="B184" s="1">
        <v>32</v>
      </c>
      <c r="C184" s="1" t="s">
        <v>26</v>
      </c>
      <c r="D184" s="1">
        <v>3</v>
      </c>
      <c r="E184" s="1">
        <v>765</v>
      </c>
    </row>
    <row r="185" spans="1:5">
      <c r="A185" s="1" t="str">
        <f t="shared" si="2"/>
        <v>33女3</v>
      </c>
      <c r="B185" s="1">
        <v>33</v>
      </c>
      <c r="C185" s="1" t="s">
        <v>26</v>
      </c>
      <c r="D185" s="1">
        <v>3</v>
      </c>
      <c r="E185" s="1">
        <v>757</v>
      </c>
    </row>
    <row r="186" spans="1:5">
      <c r="A186" s="1" t="str">
        <f t="shared" si="2"/>
        <v>34女3</v>
      </c>
      <c r="B186" s="1">
        <v>34</v>
      </c>
      <c r="C186" s="1" t="s">
        <v>26</v>
      </c>
      <c r="D186" s="1">
        <v>3</v>
      </c>
      <c r="E186" s="1">
        <v>750</v>
      </c>
    </row>
    <row r="187" spans="1:5">
      <c r="A187" s="1" t="str">
        <f t="shared" si="2"/>
        <v>35女3</v>
      </c>
      <c r="B187" s="1">
        <v>35</v>
      </c>
      <c r="C187" s="1" t="s">
        <v>26</v>
      </c>
      <c r="D187" s="1">
        <v>3</v>
      </c>
      <c r="E187" s="1">
        <v>741</v>
      </c>
    </row>
    <row r="188" spans="1:5">
      <c r="A188" s="1" t="str">
        <f t="shared" si="2"/>
        <v>36女3</v>
      </c>
      <c r="B188" s="1">
        <v>36</v>
      </c>
      <c r="C188" s="1" t="s">
        <v>26</v>
      </c>
      <c r="D188" s="1">
        <v>3</v>
      </c>
      <c r="E188" s="1">
        <v>733</v>
      </c>
    </row>
    <row r="189" spans="1:5">
      <c r="A189" s="1" t="str">
        <f t="shared" si="2"/>
        <v>37女3</v>
      </c>
      <c r="B189" s="1">
        <v>37</v>
      </c>
      <c r="C189" s="1" t="s">
        <v>26</v>
      </c>
      <c r="D189" s="1">
        <v>3</v>
      </c>
      <c r="E189" s="1">
        <v>724</v>
      </c>
    </row>
    <row r="190" spans="1:5">
      <c r="A190" s="1" t="str">
        <f t="shared" si="2"/>
        <v>38女3</v>
      </c>
      <c r="B190" s="1">
        <v>38</v>
      </c>
      <c r="C190" s="1" t="s">
        <v>26</v>
      </c>
      <c r="D190" s="1">
        <v>3</v>
      </c>
      <c r="E190" s="1">
        <v>714</v>
      </c>
    </row>
    <row r="191" spans="1:5">
      <c r="A191" s="1" t="str">
        <f t="shared" si="2"/>
        <v>39女3</v>
      </c>
      <c r="B191" s="1">
        <v>39</v>
      </c>
      <c r="C191" s="1" t="s">
        <v>26</v>
      </c>
      <c r="D191" s="1">
        <v>3</v>
      </c>
      <c r="E191" s="1">
        <v>705</v>
      </c>
    </row>
    <row r="192" spans="1:5">
      <c r="A192" s="1" t="str">
        <f t="shared" si="2"/>
        <v>40女3</v>
      </c>
      <c r="B192" s="1">
        <v>40</v>
      </c>
      <c r="C192" s="1" t="s">
        <v>26</v>
      </c>
      <c r="D192" s="1">
        <v>3</v>
      </c>
      <c r="E192" s="1">
        <v>695</v>
      </c>
    </row>
    <row r="193" spans="1:5">
      <c r="A193" s="1" t="str">
        <f t="shared" si="2"/>
        <v>41女3</v>
      </c>
      <c r="B193" s="1">
        <v>41</v>
      </c>
      <c r="C193" s="1" t="s">
        <v>26</v>
      </c>
      <c r="D193" s="1">
        <v>3</v>
      </c>
      <c r="E193" s="1">
        <v>684</v>
      </c>
    </row>
    <row r="194" spans="1:5">
      <c r="A194" s="1" t="str">
        <f t="shared" si="2"/>
        <v>42女3</v>
      </c>
      <c r="B194" s="1">
        <v>42</v>
      </c>
      <c r="C194" s="1" t="s">
        <v>26</v>
      </c>
      <c r="D194" s="1">
        <v>3</v>
      </c>
      <c r="E194" s="1">
        <v>673</v>
      </c>
    </row>
    <row r="195" spans="1:5">
      <c r="A195" s="1" t="str">
        <f t="shared" ref="A195:A258" si="3">B195&amp;C195&amp;D195</f>
        <v>43女3</v>
      </c>
      <c r="B195" s="1">
        <v>43</v>
      </c>
      <c r="C195" s="1" t="s">
        <v>26</v>
      </c>
      <c r="D195" s="1">
        <v>3</v>
      </c>
      <c r="E195" s="1">
        <v>661</v>
      </c>
    </row>
    <row r="196" spans="1:5">
      <c r="A196" s="1" t="str">
        <f t="shared" si="3"/>
        <v>44女3</v>
      </c>
      <c r="B196" s="1">
        <v>44</v>
      </c>
      <c r="C196" s="1" t="s">
        <v>26</v>
      </c>
      <c r="D196" s="1">
        <v>3</v>
      </c>
      <c r="E196" s="1">
        <v>649</v>
      </c>
    </row>
    <row r="197" spans="1:5">
      <c r="A197" s="1" t="str">
        <f t="shared" si="3"/>
        <v>45女3</v>
      </c>
      <c r="B197" s="1">
        <v>45</v>
      </c>
      <c r="C197" s="1" t="s">
        <v>26</v>
      </c>
      <c r="D197" s="1">
        <v>3</v>
      </c>
      <c r="E197" s="1">
        <v>636</v>
      </c>
    </row>
    <row r="198" spans="1:5">
      <c r="A198" s="1" t="str">
        <f t="shared" si="3"/>
        <v>46女3</v>
      </c>
      <c r="B198" s="1">
        <v>46</v>
      </c>
      <c r="C198" s="1" t="s">
        <v>26</v>
      </c>
      <c r="D198" s="1">
        <v>3</v>
      </c>
      <c r="E198" s="1">
        <v>622</v>
      </c>
    </row>
    <row r="199" spans="1:5">
      <c r="A199" s="1" t="str">
        <f t="shared" si="3"/>
        <v>47女3</v>
      </c>
      <c r="B199" s="1">
        <v>47</v>
      </c>
      <c r="C199" s="1" t="s">
        <v>26</v>
      </c>
      <c r="D199" s="1">
        <v>3</v>
      </c>
      <c r="E199" s="1">
        <v>609</v>
      </c>
    </row>
    <row r="200" spans="1:5">
      <c r="A200" s="1" t="str">
        <f t="shared" si="3"/>
        <v>48女3</v>
      </c>
      <c r="B200" s="1">
        <v>48</v>
      </c>
      <c r="C200" s="1" t="s">
        <v>26</v>
      </c>
      <c r="D200" s="1">
        <v>3</v>
      </c>
      <c r="E200" s="1">
        <v>594</v>
      </c>
    </row>
    <row r="201" spans="1:5">
      <c r="A201" s="1" t="str">
        <f t="shared" si="3"/>
        <v>49女3</v>
      </c>
      <c r="B201" s="1">
        <v>49</v>
      </c>
      <c r="C201" s="1" t="s">
        <v>26</v>
      </c>
      <c r="D201" s="1">
        <v>3</v>
      </c>
      <c r="E201" s="1">
        <v>579</v>
      </c>
    </row>
    <row r="202" spans="1:5">
      <c r="A202" s="1" t="str">
        <f t="shared" si="3"/>
        <v>0女5</v>
      </c>
      <c r="B202" s="1">
        <v>0</v>
      </c>
      <c r="C202" s="1" t="s">
        <v>26</v>
      </c>
      <c r="D202" s="1">
        <v>5</v>
      </c>
      <c r="E202" s="1">
        <v>1449</v>
      </c>
    </row>
    <row r="203" spans="1:5">
      <c r="A203" s="1" t="str">
        <f t="shared" si="3"/>
        <v>1女5</v>
      </c>
      <c r="B203" s="1">
        <v>1</v>
      </c>
      <c r="C203" s="1" t="s">
        <v>26</v>
      </c>
      <c r="D203" s="1">
        <v>5</v>
      </c>
      <c r="E203" s="1">
        <v>1445</v>
      </c>
    </row>
    <row r="204" spans="1:5">
      <c r="A204" s="1" t="str">
        <f t="shared" si="3"/>
        <v>2女5</v>
      </c>
      <c r="B204" s="1">
        <v>2</v>
      </c>
      <c r="C204" s="1" t="s">
        <v>26</v>
      </c>
      <c r="D204" s="1">
        <v>5</v>
      </c>
      <c r="E204" s="1">
        <v>1442</v>
      </c>
    </row>
    <row r="205" spans="1:5">
      <c r="A205" s="1" t="str">
        <f t="shared" si="3"/>
        <v>3女5</v>
      </c>
      <c r="B205" s="1">
        <v>3</v>
      </c>
      <c r="C205" s="1" t="s">
        <v>26</v>
      </c>
      <c r="D205" s="1">
        <v>5</v>
      </c>
      <c r="E205" s="1">
        <v>1438</v>
      </c>
    </row>
    <row r="206" spans="1:5">
      <c r="A206" s="1" t="str">
        <f t="shared" si="3"/>
        <v>4女5</v>
      </c>
      <c r="B206" s="1">
        <v>4</v>
      </c>
      <c r="C206" s="1" t="s">
        <v>26</v>
      </c>
      <c r="D206" s="1">
        <v>5</v>
      </c>
      <c r="E206" s="1">
        <v>1434</v>
      </c>
    </row>
    <row r="207" spans="1:5">
      <c r="A207" s="1" t="str">
        <f t="shared" si="3"/>
        <v>5女5</v>
      </c>
      <c r="B207" s="1">
        <v>5</v>
      </c>
      <c r="C207" s="1" t="s">
        <v>26</v>
      </c>
      <c r="D207" s="1">
        <v>5</v>
      </c>
      <c r="E207" s="1">
        <v>1430</v>
      </c>
    </row>
    <row r="208" spans="1:5">
      <c r="A208" s="1" t="str">
        <f t="shared" si="3"/>
        <v>6女5</v>
      </c>
      <c r="B208" s="1">
        <v>6</v>
      </c>
      <c r="C208" s="1" t="s">
        <v>26</v>
      </c>
      <c r="D208" s="1">
        <v>5</v>
      </c>
      <c r="E208" s="1">
        <v>1426</v>
      </c>
    </row>
    <row r="209" spans="1:5">
      <c r="A209" s="1" t="str">
        <f t="shared" si="3"/>
        <v>7女5</v>
      </c>
      <c r="B209" s="1">
        <v>7</v>
      </c>
      <c r="C209" s="1" t="s">
        <v>26</v>
      </c>
      <c r="D209" s="1">
        <v>5</v>
      </c>
      <c r="E209" s="1">
        <v>1421</v>
      </c>
    </row>
    <row r="210" spans="1:5">
      <c r="A210" s="1" t="str">
        <f t="shared" si="3"/>
        <v>8女5</v>
      </c>
      <c r="B210" s="1">
        <v>8</v>
      </c>
      <c r="C210" s="1" t="s">
        <v>26</v>
      </c>
      <c r="D210" s="1">
        <v>5</v>
      </c>
      <c r="E210" s="1">
        <v>1417</v>
      </c>
    </row>
    <row r="211" spans="1:5">
      <c r="A211" s="1" t="str">
        <f t="shared" si="3"/>
        <v>9女5</v>
      </c>
      <c r="B211" s="1">
        <v>9</v>
      </c>
      <c r="C211" s="1" t="s">
        <v>26</v>
      </c>
      <c r="D211" s="1">
        <v>5</v>
      </c>
      <c r="E211" s="1">
        <v>1412</v>
      </c>
    </row>
    <row r="212" spans="1:5">
      <c r="A212" s="1" t="str">
        <f t="shared" si="3"/>
        <v>10女5</v>
      </c>
      <c r="B212" s="1">
        <v>10</v>
      </c>
      <c r="C212" s="1" t="s">
        <v>26</v>
      </c>
      <c r="D212" s="1">
        <v>5</v>
      </c>
      <c r="E212" s="1">
        <v>1407</v>
      </c>
    </row>
    <row r="213" spans="1:5">
      <c r="A213" s="1" t="str">
        <f t="shared" si="3"/>
        <v>11女5</v>
      </c>
      <c r="B213" s="1">
        <v>11</v>
      </c>
      <c r="C213" s="1" t="s">
        <v>26</v>
      </c>
      <c r="D213" s="1">
        <v>5</v>
      </c>
      <c r="E213" s="1">
        <v>1402</v>
      </c>
    </row>
    <row r="214" spans="1:5">
      <c r="A214" s="1" t="str">
        <f t="shared" si="3"/>
        <v>12女5</v>
      </c>
      <c r="B214" s="1">
        <v>12</v>
      </c>
      <c r="C214" s="1" t="s">
        <v>26</v>
      </c>
      <c r="D214" s="1">
        <v>5</v>
      </c>
      <c r="E214" s="1">
        <v>1396</v>
      </c>
    </row>
    <row r="215" spans="1:5">
      <c r="A215" s="1" t="str">
        <f t="shared" si="3"/>
        <v>13女5</v>
      </c>
      <c r="B215" s="1">
        <v>13</v>
      </c>
      <c r="C215" s="1" t="s">
        <v>26</v>
      </c>
      <c r="D215" s="1">
        <v>5</v>
      </c>
      <c r="E215" s="1">
        <v>1391</v>
      </c>
    </row>
    <row r="216" spans="1:5">
      <c r="A216" s="1" t="str">
        <f t="shared" si="3"/>
        <v>14女5</v>
      </c>
      <c r="B216" s="1">
        <v>14</v>
      </c>
      <c r="C216" s="1" t="s">
        <v>26</v>
      </c>
      <c r="D216" s="1">
        <v>5</v>
      </c>
      <c r="E216" s="1">
        <v>1385</v>
      </c>
    </row>
    <row r="217" spans="1:5">
      <c r="A217" s="1" t="str">
        <f t="shared" si="3"/>
        <v>15女5</v>
      </c>
      <c r="B217" s="1">
        <v>15</v>
      </c>
      <c r="C217" s="1" t="s">
        <v>26</v>
      </c>
      <c r="D217" s="1">
        <v>5</v>
      </c>
      <c r="E217" s="1">
        <v>1379</v>
      </c>
    </row>
    <row r="218" spans="1:5">
      <c r="A218" s="1" t="str">
        <f t="shared" si="3"/>
        <v>16女5</v>
      </c>
      <c r="B218" s="1">
        <v>16</v>
      </c>
      <c r="C218" s="1" t="s">
        <v>26</v>
      </c>
      <c r="D218" s="1">
        <v>5</v>
      </c>
      <c r="E218" s="1">
        <v>1372</v>
      </c>
    </row>
    <row r="219" spans="1:5">
      <c r="A219" s="1" t="str">
        <f t="shared" si="3"/>
        <v>17女5</v>
      </c>
      <c r="B219" s="1">
        <v>17</v>
      </c>
      <c r="C219" s="1" t="s">
        <v>26</v>
      </c>
      <c r="D219" s="1">
        <v>5</v>
      </c>
      <c r="E219" s="1">
        <v>1366</v>
      </c>
    </row>
    <row r="220" spans="1:5">
      <c r="A220" s="1" t="str">
        <f t="shared" si="3"/>
        <v>18女5</v>
      </c>
      <c r="B220" s="1">
        <v>18</v>
      </c>
      <c r="C220" s="1" t="s">
        <v>26</v>
      </c>
      <c r="D220" s="1">
        <v>5</v>
      </c>
      <c r="E220" s="1">
        <v>1359</v>
      </c>
    </row>
    <row r="221" spans="1:5">
      <c r="A221" s="1" t="str">
        <f t="shared" si="3"/>
        <v>19女5</v>
      </c>
      <c r="B221" s="1">
        <v>19</v>
      </c>
      <c r="C221" s="1" t="s">
        <v>26</v>
      </c>
      <c r="D221" s="1">
        <v>5</v>
      </c>
      <c r="E221" s="1">
        <v>1351</v>
      </c>
    </row>
    <row r="222" spans="1:5">
      <c r="A222" s="1" t="str">
        <f t="shared" si="3"/>
        <v>20女5</v>
      </c>
      <c r="B222" s="1">
        <v>20</v>
      </c>
      <c r="C222" s="1" t="s">
        <v>26</v>
      </c>
      <c r="D222" s="1">
        <v>5</v>
      </c>
      <c r="E222" s="1">
        <v>1344</v>
      </c>
    </row>
    <row r="223" spans="1:5">
      <c r="A223" s="1" t="str">
        <f t="shared" si="3"/>
        <v>21女5</v>
      </c>
      <c r="B223" s="1">
        <v>21</v>
      </c>
      <c r="C223" s="1" t="s">
        <v>26</v>
      </c>
      <c r="D223" s="1">
        <v>5</v>
      </c>
      <c r="E223" s="1">
        <v>1336</v>
      </c>
    </row>
    <row r="224" spans="1:5">
      <c r="A224" s="1" t="str">
        <f t="shared" si="3"/>
        <v>22女5</v>
      </c>
      <c r="B224" s="1">
        <v>22</v>
      </c>
      <c r="C224" s="1" t="s">
        <v>26</v>
      </c>
      <c r="D224" s="1">
        <v>5</v>
      </c>
      <c r="E224" s="1">
        <v>1328</v>
      </c>
    </row>
    <row r="225" spans="1:5">
      <c r="A225" s="1" t="str">
        <f t="shared" si="3"/>
        <v>23女5</v>
      </c>
      <c r="B225" s="1">
        <v>23</v>
      </c>
      <c r="C225" s="1" t="s">
        <v>26</v>
      </c>
      <c r="D225" s="1">
        <v>5</v>
      </c>
      <c r="E225" s="1">
        <v>1320</v>
      </c>
    </row>
    <row r="226" spans="1:5">
      <c r="A226" s="1" t="str">
        <f t="shared" si="3"/>
        <v>24女5</v>
      </c>
      <c r="B226" s="1">
        <v>24</v>
      </c>
      <c r="C226" s="1" t="s">
        <v>26</v>
      </c>
      <c r="D226" s="1">
        <v>5</v>
      </c>
      <c r="E226" s="1">
        <v>1311</v>
      </c>
    </row>
    <row r="227" spans="1:5">
      <c r="A227" s="1" t="str">
        <f t="shared" si="3"/>
        <v>25女5</v>
      </c>
      <c r="B227" s="1">
        <v>25</v>
      </c>
      <c r="C227" s="1" t="s">
        <v>26</v>
      </c>
      <c r="D227" s="1">
        <v>5</v>
      </c>
      <c r="E227" s="1">
        <v>1302</v>
      </c>
    </row>
    <row r="228" spans="1:5">
      <c r="A228" s="1" t="str">
        <f t="shared" si="3"/>
        <v>26女5</v>
      </c>
      <c r="B228" s="1">
        <v>26</v>
      </c>
      <c r="C228" s="1" t="s">
        <v>26</v>
      </c>
      <c r="D228" s="1">
        <v>5</v>
      </c>
      <c r="E228" s="1">
        <v>1292</v>
      </c>
    </row>
    <row r="229" spans="1:5">
      <c r="A229" s="1" t="str">
        <f t="shared" si="3"/>
        <v>27女5</v>
      </c>
      <c r="B229" s="1">
        <v>27</v>
      </c>
      <c r="C229" s="1" t="s">
        <v>26</v>
      </c>
      <c r="D229" s="1">
        <v>5</v>
      </c>
      <c r="E229" s="1">
        <v>1282</v>
      </c>
    </row>
    <row r="230" spans="1:5">
      <c r="A230" s="1" t="str">
        <f t="shared" si="3"/>
        <v>28女5</v>
      </c>
      <c r="B230" s="1">
        <v>28</v>
      </c>
      <c r="C230" s="1" t="s">
        <v>26</v>
      </c>
      <c r="D230" s="1">
        <v>5</v>
      </c>
      <c r="E230" s="1">
        <v>1272</v>
      </c>
    </row>
    <row r="231" spans="1:5">
      <c r="A231" s="1" t="str">
        <f t="shared" si="3"/>
        <v>29女5</v>
      </c>
      <c r="B231" s="1">
        <v>29</v>
      </c>
      <c r="C231" s="1" t="s">
        <v>26</v>
      </c>
      <c r="D231" s="1">
        <v>5</v>
      </c>
      <c r="E231" s="1">
        <v>1261</v>
      </c>
    </row>
    <row r="232" spans="1:5">
      <c r="A232" s="1" t="str">
        <f t="shared" si="3"/>
        <v>30女5</v>
      </c>
      <c r="B232" s="1">
        <v>30</v>
      </c>
      <c r="C232" s="1" t="s">
        <v>26</v>
      </c>
      <c r="D232" s="1">
        <v>5</v>
      </c>
      <c r="E232" s="1">
        <v>1250</v>
      </c>
    </row>
    <row r="233" spans="1:5">
      <c r="A233" s="1" t="str">
        <f t="shared" si="3"/>
        <v>31女5</v>
      </c>
      <c r="B233" s="1">
        <v>31</v>
      </c>
      <c r="C233" s="1" t="s">
        <v>26</v>
      </c>
      <c r="D233" s="1">
        <v>5</v>
      </c>
      <c r="E233" s="1">
        <v>1238</v>
      </c>
    </row>
    <row r="234" spans="1:5">
      <c r="A234" s="1" t="str">
        <f t="shared" si="3"/>
        <v>32女5</v>
      </c>
      <c r="B234" s="1">
        <v>32</v>
      </c>
      <c r="C234" s="1" t="s">
        <v>26</v>
      </c>
      <c r="D234" s="1">
        <v>5</v>
      </c>
      <c r="E234" s="1">
        <v>1226</v>
      </c>
    </row>
    <row r="235" spans="1:5">
      <c r="A235" s="1" t="str">
        <f t="shared" si="3"/>
        <v>33女5</v>
      </c>
      <c r="B235" s="1">
        <v>33</v>
      </c>
      <c r="C235" s="1" t="s">
        <v>26</v>
      </c>
      <c r="D235" s="1">
        <v>5</v>
      </c>
      <c r="E235" s="1">
        <v>1213</v>
      </c>
    </row>
    <row r="236" spans="1:5">
      <c r="A236" s="1" t="str">
        <f t="shared" si="3"/>
        <v>34女5</v>
      </c>
      <c r="B236" s="1">
        <v>34</v>
      </c>
      <c r="C236" s="1" t="s">
        <v>26</v>
      </c>
      <c r="D236" s="1">
        <v>5</v>
      </c>
      <c r="E236" s="1">
        <v>1200</v>
      </c>
    </row>
    <row r="237" spans="1:5">
      <c r="A237" s="1" t="str">
        <f t="shared" si="3"/>
        <v>35女5</v>
      </c>
      <c r="B237" s="1">
        <v>35</v>
      </c>
      <c r="C237" s="1" t="s">
        <v>26</v>
      </c>
      <c r="D237" s="1">
        <v>5</v>
      </c>
      <c r="E237" s="1">
        <v>1186</v>
      </c>
    </row>
    <row r="238" spans="1:5">
      <c r="A238" s="1" t="str">
        <f t="shared" si="3"/>
        <v>36女5</v>
      </c>
      <c r="B238" s="1">
        <v>36</v>
      </c>
      <c r="C238" s="1" t="s">
        <v>26</v>
      </c>
      <c r="D238" s="1">
        <v>5</v>
      </c>
      <c r="E238" s="1">
        <v>1172</v>
      </c>
    </row>
    <row r="239" spans="1:5">
      <c r="A239" s="1" t="str">
        <f t="shared" si="3"/>
        <v>37女5</v>
      </c>
      <c r="B239" s="1">
        <v>37</v>
      </c>
      <c r="C239" s="1" t="s">
        <v>26</v>
      </c>
      <c r="D239" s="1">
        <v>5</v>
      </c>
      <c r="E239" s="1">
        <v>1157</v>
      </c>
    </row>
    <row r="240" spans="1:5">
      <c r="A240" s="1" t="str">
        <f t="shared" si="3"/>
        <v>38女5</v>
      </c>
      <c r="B240" s="1">
        <v>38</v>
      </c>
      <c r="C240" s="1" t="s">
        <v>26</v>
      </c>
      <c r="D240" s="1">
        <v>5</v>
      </c>
      <c r="E240" s="1">
        <v>1141</v>
      </c>
    </row>
    <row r="241" spans="1:5">
      <c r="A241" s="1" t="str">
        <f t="shared" si="3"/>
        <v>39女5</v>
      </c>
      <c r="B241" s="1">
        <v>39</v>
      </c>
      <c r="C241" s="1" t="s">
        <v>26</v>
      </c>
      <c r="D241" s="1">
        <v>5</v>
      </c>
      <c r="E241" s="1">
        <v>1125</v>
      </c>
    </row>
    <row r="242" spans="1:5">
      <c r="A242" s="1" t="str">
        <f t="shared" si="3"/>
        <v>40女5</v>
      </c>
      <c r="B242" s="1">
        <v>40</v>
      </c>
      <c r="C242" s="1" t="s">
        <v>26</v>
      </c>
      <c r="D242" s="1">
        <v>5</v>
      </c>
      <c r="E242" s="1">
        <v>1107</v>
      </c>
    </row>
    <row r="243" spans="1:5">
      <c r="A243" s="1" t="str">
        <f t="shared" si="3"/>
        <v>41女5</v>
      </c>
      <c r="B243" s="1">
        <v>41</v>
      </c>
      <c r="C243" s="1" t="s">
        <v>26</v>
      </c>
      <c r="D243" s="1">
        <v>5</v>
      </c>
      <c r="E243" s="1">
        <v>1089</v>
      </c>
    </row>
    <row r="244" spans="1:5">
      <c r="A244" s="1" t="str">
        <f t="shared" si="3"/>
        <v>42女5</v>
      </c>
      <c r="B244" s="1">
        <v>42</v>
      </c>
      <c r="C244" s="1" t="s">
        <v>26</v>
      </c>
      <c r="D244" s="1">
        <v>5</v>
      </c>
      <c r="E244" s="1">
        <v>1070</v>
      </c>
    </row>
    <row r="245" spans="1:5">
      <c r="A245" s="1" t="str">
        <f t="shared" si="3"/>
        <v>43女5</v>
      </c>
      <c r="B245" s="1">
        <v>43</v>
      </c>
      <c r="C245" s="1" t="s">
        <v>26</v>
      </c>
      <c r="D245" s="1">
        <v>5</v>
      </c>
      <c r="E245" s="1">
        <v>1051</v>
      </c>
    </row>
    <row r="246" spans="1:5">
      <c r="A246" s="1" t="str">
        <f t="shared" si="3"/>
        <v>44女5</v>
      </c>
      <c r="B246" s="1">
        <v>44</v>
      </c>
      <c r="C246" s="1" t="s">
        <v>26</v>
      </c>
      <c r="D246" s="1">
        <v>5</v>
      </c>
      <c r="E246" s="1">
        <v>1030</v>
      </c>
    </row>
    <row r="247" spans="1:5">
      <c r="A247" s="1" t="str">
        <f t="shared" si="3"/>
        <v>45女5</v>
      </c>
      <c r="B247" s="1">
        <v>45</v>
      </c>
      <c r="C247" s="1" t="s">
        <v>26</v>
      </c>
      <c r="D247" s="1">
        <v>5</v>
      </c>
      <c r="E247" s="1">
        <v>1009</v>
      </c>
    </row>
    <row r="248" spans="1:5">
      <c r="A248" s="1" t="str">
        <f t="shared" si="3"/>
        <v>46女5</v>
      </c>
      <c r="B248" s="1">
        <v>46</v>
      </c>
      <c r="C248" s="1" t="s">
        <v>26</v>
      </c>
      <c r="D248" s="1">
        <v>5</v>
      </c>
      <c r="E248" s="1">
        <v>986</v>
      </c>
    </row>
    <row r="249" spans="1:5">
      <c r="A249" s="1" t="str">
        <f t="shared" si="3"/>
        <v>47女5</v>
      </c>
      <c r="B249" s="1">
        <v>47</v>
      </c>
      <c r="C249" s="1" t="s">
        <v>26</v>
      </c>
      <c r="D249" s="1">
        <v>5</v>
      </c>
      <c r="E249" s="1">
        <v>963</v>
      </c>
    </row>
    <row r="250" spans="1:5">
      <c r="A250" s="1" t="str">
        <f t="shared" si="3"/>
        <v>48女5</v>
      </c>
      <c r="B250" s="1">
        <v>48</v>
      </c>
      <c r="C250" s="1" t="s">
        <v>26</v>
      </c>
      <c r="D250" s="1">
        <v>5</v>
      </c>
      <c r="E250" s="1">
        <v>939</v>
      </c>
    </row>
    <row r="251" spans="1:5">
      <c r="A251" s="1" t="str">
        <f t="shared" si="3"/>
        <v>49女5</v>
      </c>
      <c r="B251" s="1">
        <v>49</v>
      </c>
      <c r="C251" s="1" t="s">
        <v>26</v>
      </c>
      <c r="D251" s="1">
        <v>5</v>
      </c>
      <c r="E251" s="1">
        <v>914</v>
      </c>
    </row>
    <row r="252" spans="1:5">
      <c r="A252" s="1" t="str">
        <f t="shared" si="3"/>
        <v>0女10</v>
      </c>
      <c r="B252" s="1">
        <v>0</v>
      </c>
      <c r="C252" s="1" t="s">
        <v>26</v>
      </c>
      <c r="D252" s="1">
        <v>10</v>
      </c>
      <c r="E252" s="1">
        <v>2646</v>
      </c>
    </row>
    <row r="253" spans="1:5">
      <c r="A253" s="1" t="str">
        <f t="shared" si="3"/>
        <v>1女10</v>
      </c>
      <c r="B253" s="1">
        <v>1</v>
      </c>
      <c r="C253" s="1" t="s">
        <v>26</v>
      </c>
      <c r="D253" s="1">
        <v>10</v>
      </c>
      <c r="E253" s="1">
        <v>2639</v>
      </c>
    </row>
    <row r="254" spans="1:5">
      <c r="A254" s="1" t="str">
        <f t="shared" si="3"/>
        <v>2女10</v>
      </c>
      <c r="B254" s="1">
        <v>2</v>
      </c>
      <c r="C254" s="1" t="s">
        <v>26</v>
      </c>
      <c r="D254" s="1">
        <v>10</v>
      </c>
      <c r="E254" s="1">
        <v>2632</v>
      </c>
    </row>
    <row r="255" spans="1:5">
      <c r="A255" s="1" t="str">
        <f t="shared" si="3"/>
        <v>3女10</v>
      </c>
      <c r="B255" s="1">
        <v>3</v>
      </c>
      <c r="C255" s="1" t="s">
        <v>26</v>
      </c>
      <c r="D255" s="1">
        <v>10</v>
      </c>
      <c r="E255" s="1">
        <v>2624</v>
      </c>
    </row>
    <row r="256" spans="1:5">
      <c r="A256" s="1" t="str">
        <f t="shared" si="3"/>
        <v>4女10</v>
      </c>
      <c r="B256" s="1">
        <v>4</v>
      </c>
      <c r="C256" s="1" t="s">
        <v>26</v>
      </c>
      <c r="D256" s="1">
        <v>10</v>
      </c>
      <c r="E256" s="1">
        <v>2616</v>
      </c>
    </row>
    <row r="257" spans="1:5">
      <c r="A257" s="1" t="str">
        <f t="shared" si="3"/>
        <v>5女10</v>
      </c>
      <c r="B257" s="1">
        <v>5</v>
      </c>
      <c r="C257" s="1" t="s">
        <v>26</v>
      </c>
      <c r="D257" s="1">
        <v>10</v>
      </c>
      <c r="E257" s="1">
        <v>2608</v>
      </c>
    </row>
    <row r="258" spans="1:5">
      <c r="A258" s="1" t="str">
        <f t="shared" si="3"/>
        <v>6女10</v>
      </c>
      <c r="B258" s="1">
        <v>6</v>
      </c>
      <c r="C258" s="1" t="s">
        <v>26</v>
      </c>
      <c r="D258" s="1">
        <v>10</v>
      </c>
      <c r="E258" s="1">
        <v>2599</v>
      </c>
    </row>
    <row r="259" spans="1:5">
      <c r="A259" s="1" t="str">
        <f t="shared" ref="A259:A301" si="4">B259&amp;C259&amp;D259</f>
        <v>7女10</v>
      </c>
      <c r="B259" s="1">
        <v>7</v>
      </c>
      <c r="C259" s="1" t="s">
        <v>26</v>
      </c>
      <c r="D259" s="1">
        <v>10</v>
      </c>
      <c r="E259" s="1">
        <v>2590</v>
      </c>
    </row>
    <row r="260" spans="1:5">
      <c r="A260" s="1" t="str">
        <f t="shared" si="4"/>
        <v>8女10</v>
      </c>
      <c r="B260" s="1">
        <v>8</v>
      </c>
      <c r="C260" s="1" t="s">
        <v>26</v>
      </c>
      <c r="D260" s="1">
        <v>10</v>
      </c>
      <c r="E260" s="1">
        <v>2581</v>
      </c>
    </row>
    <row r="261" spans="1:5">
      <c r="A261" s="1" t="str">
        <f t="shared" si="4"/>
        <v>9女10</v>
      </c>
      <c r="B261" s="1">
        <v>9</v>
      </c>
      <c r="C261" s="1" t="s">
        <v>26</v>
      </c>
      <c r="D261" s="1">
        <v>10</v>
      </c>
      <c r="E261" s="1">
        <v>2571</v>
      </c>
    </row>
    <row r="262" spans="1:5">
      <c r="A262" s="1" t="str">
        <f t="shared" si="4"/>
        <v>10女10</v>
      </c>
      <c r="B262" s="1">
        <v>10</v>
      </c>
      <c r="C262" s="1" t="s">
        <v>26</v>
      </c>
      <c r="D262" s="1">
        <v>10</v>
      </c>
      <c r="E262" s="1">
        <v>2561</v>
      </c>
    </row>
    <row r="263" spans="1:5">
      <c r="A263" s="1" t="str">
        <f t="shared" si="4"/>
        <v>11女10</v>
      </c>
      <c r="B263" s="1">
        <v>11</v>
      </c>
      <c r="C263" s="1" t="s">
        <v>26</v>
      </c>
      <c r="D263" s="1">
        <v>10</v>
      </c>
      <c r="E263" s="1">
        <v>2551</v>
      </c>
    </row>
    <row r="264" spans="1:5">
      <c r="A264" s="1" t="str">
        <f t="shared" si="4"/>
        <v>12女10</v>
      </c>
      <c r="B264" s="1">
        <v>12</v>
      </c>
      <c r="C264" s="1" t="s">
        <v>26</v>
      </c>
      <c r="D264" s="1">
        <v>10</v>
      </c>
      <c r="E264" s="1">
        <v>2540</v>
      </c>
    </row>
    <row r="265" spans="1:5">
      <c r="A265" s="1" t="str">
        <f t="shared" si="4"/>
        <v>13女10</v>
      </c>
      <c r="B265" s="1">
        <v>13</v>
      </c>
      <c r="C265" s="1" t="s">
        <v>26</v>
      </c>
      <c r="D265" s="1">
        <v>10</v>
      </c>
      <c r="E265" s="1">
        <v>2528</v>
      </c>
    </row>
    <row r="266" spans="1:5">
      <c r="A266" s="1" t="str">
        <f t="shared" si="4"/>
        <v>14女10</v>
      </c>
      <c r="B266" s="1">
        <v>14</v>
      </c>
      <c r="C266" s="1" t="s">
        <v>26</v>
      </c>
      <c r="D266" s="1">
        <v>10</v>
      </c>
      <c r="E266" s="1">
        <v>2516</v>
      </c>
    </row>
    <row r="267" spans="1:5">
      <c r="A267" s="1" t="str">
        <f t="shared" si="4"/>
        <v>15女10</v>
      </c>
      <c r="B267" s="1">
        <v>15</v>
      </c>
      <c r="C267" s="1" t="s">
        <v>26</v>
      </c>
      <c r="D267" s="1">
        <v>10</v>
      </c>
      <c r="E267" s="1">
        <v>2504</v>
      </c>
    </row>
    <row r="268" spans="1:5">
      <c r="A268" s="1" t="str">
        <f t="shared" si="4"/>
        <v>16女10</v>
      </c>
      <c r="B268" s="1">
        <v>16</v>
      </c>
      <c r="C268" s="1" t="s">
        <v>26</v>
      </c>
      <c r="D268" s="1">
        <v>10</v>
      </c>
      <c r="E268" s="1">
        <v>2491</v>
      </c>
    </row>
    <row r="269" spans="1:5">
      <c r="A269" s="1" t="str">
        <f t="shared" si="4"/>
        <v>17女10</v>
      </c>
      <c r="B269" s="1">
        <v>17</v>
      </c>
      <c r="C269" s="1" t="s">
        <v>26</v>
      </c>
      <c r="D269" s="1">
        <v>10</v>
      </c>
      <c r="E269" s="1">
        <v>2478</v>
      </c>
    </row>
    <row r="270" spans="1:5">
      <c r="A270" s="1" t="str">
        <f t="shared" si="4"/>
        <v>18女10</v>
      </c>
      <c r="B270" s="1">
        <v>18</v>
      </c>
      <c r="C270" s="1" t="s">
        <v>26</v>
      </c>
      <c r="D270" s="1">
        <v>10</v>
      </c>
      <c r="E270" s="1">
        <v>2464</v>
      </c>
    </row>
    <row r="271" spans="1:5">
      <c r="A271" s="1" t="str">
        <f t="shared" si="4"/>
        <v>19女10</v>
      </c>
      <c r="B271" s="1">
        <v>19</v>
      </c>
      <c r="C271" s="1" t="s">
        <v>26</v>
      </c>
      <c r="D271" s="1">
        <v>10</v>
      </c>
      <c r="E271" s="1">
        <v>2449</v>
      </c>
    </row>
    <row r="272" spans="1:5">
      <c r="A272" s="1" t="str">
        <f t="shared" si="4"/>
        <v>20女10</v>
      </c>
      <c r="B272" s="1">
        <v>20</v>
      </c>
      <c r="C272" s="1" t="s">
        <v>26</v>
      </c>
      <c r="D272" s="1">
        <v>10</v>
      </c>
      <c r="E272" s="1">
        <v>2434</v>
      </c>
    </row>
    <row r="273" spans="1:5">
      <c r="A273" s="1" t="str">
        <f t="shared" si="4"/>
        <v>21女10</v>
      </c>
      <c r="B273" s="1">
        <v>21</v>
      </c>
      <c r="C273" s="1" t="s">
        <v>26</v>
      </c>
      <c r="D273" s="1">
        <v>10</v>
      </c>
      <c r="E273" s="1">
        <v>2418</v>
      </c>
    </row>
    <row r="274" spans="1:5">
      <c r="A274" s="1" t="str">
        <f t="shared" si="4"/>
        <v>22女10</v>
      </c>
      <c r="B274" s="1">
        <v>22</v>
      </c>
      <c r="C274" s="1" t="s">
        <v>26</v>
      </c>
      <c r="D274" s="1">
        <v>10</v>
      </c>
      <c r="E274" s="1">
        <v>2402</v>
      </c>
    </row>
    <row r="275" spans="1:5">
      <c r="A275" s="1" t="str">
        <f t="shared" si="4"/>
        <v>23女10</v>
      </c>
      <c r="B275" s="1">
        <v>23</v>
      </c>
      <c r="C275" s="1" t="s">
        <v>26</v>
      </c>
      <c r="D275" s="1">
        <v>10</v>
      </c>
      <c r="E275" s="1">
        <v>2385</v>
      </c>
    </row>
    <row r="276" spans="1:5">
      <c r="A276" s="1" t="str">
        <f t="shared" si="4"/>
        <v>24女10</v>
      </c>
      <c r="B276" s="1">
        <v>24</v>
      </c>
      <c r="C276" s="1" t="s">
        <v>26</v>
      </c>
      <c r="D276" s="1">
        <v>10</v>
      </c>
      <c r="E276" s="1">
        <v>2367</v>
      </c>
    </row>
    <row r="277" spans="1:5">
      <c r="A277" s="1" t="str">
        <f t="shared" si="4"/>
        <v>25女10</v>
      </c>
      <c r="B277" s="1">
        <v>25</v>
      </c>
      <c r="C277" s="1" t="s">
        <v>26</v>
      </c>
      <c r="D277" s="1">
        <v>10</v>
      </c>
      <c r="E277" s="1">
        <v>2348</v>
      </c>
    </row>
    <row r="278" spans="1:5">
      <c r="A278" s="1" t="str">
        <f t="shared" si="4"/>
        <v>26女10</v>
      </c>
      <c r="B278" s="1">
        <v>26</v>
      </c>
      <c r="C278" s="1" t="s">
        <v>26</v>
      </c>
      <c r="D278" s="1">
        <v>10</v>
      </c>
      <c r="E278" s="1">
        <v>2329</v>
      </c>
    </row>
    <row r="279" spans="1:5">
      <c r="A279" s="1" t="str">
        <f t="shared" si="4"/>
        <v>27女10</v>
      </c>
      <c r="B279" s="1">
        <v>27</v>
      </c>
      <c r="C279" s="1" t="s">
        <v>26</v>
      </c>
      <c r="D279" s="1">
        <v>10</v>
      </c>
      <c r="E279" s="1">
        <v>2309</v>
      </c>
    </row>
    <row r="280" spans="1:5">
      <c r="A280" s="1" t="str">
        <f t="shared" si="4"/>
        <v>28女10</v>
      </c>
      <c r="B280" s="1">
        <v>28</v>
      </c>
      <c r="C280" s="1" t="s">
        <v>26</v>
      </c>
      <c r="D280" s="1">
        <v>10</v>
      </c>
      <c r="E280" s="1">
        <v>2287</v>
      </c>
    </row>
    <row r="281" spans="1:5">
      <c r="A281" s="1" t="str">
        <f t="shared" si="4"/>
        <v>29女10</v>
      </c>
      <c r="B281" s="1">
        <v>29</v>
      </c>
      <c r="C281" s="1" t="s">
        <v>26</v>
      </c>
      <c r="D281" s="1">
        <v>10</v>
      </c>
      <c r="E281" s="1">
        <v>2265</v>
      </c>
    </row>
    <row r="282" spans="1:5">
      <c r="A282" s="1" t="str">
        <f t="shared" si="4"/>
        <v>30女10</v>
      </c>
      <c r="B282" s="1">
        <v>30</v>
      </c>
      <c r="C282" s="1" t="s">
        <v>26</v>
      </c>
      <c r="D282" s="1">
        <v>10</v>
      </c>
      <c r="E282" s="1">
        <v>2242</v>
      </c>
    </row>
    <row r="283" spans="1:5">
      <c r="A283" s="1" t="str">
        <f t="shared" si="4"/>
        <v>31女10</v>
      </c>
      <c r="B283" s="1">
        <v>31</v>
      </c>
      <c r="C283" s="1" t="s">
        <v>26</v>
      </c>
      <c r="D283" s="1">
        <v>10</v>
      </c>
      <c r="E283" s="1">
        <v>2218</v>
      </c>
    </row>
    <row r="284" spans="1:5">
      <c r="A284" s="1" t="str">
        <f t="shared" si="4"/>
        <v>32女10</v>
      </c>
      <c r="B284" s="1">
        <v>32</v>
      </c>
      <c r="C284" s="1" t="s">
        <v>26</v>
      </c>
      <c r="D284" s="1">
        <v>10</v>
      </c>
      <c r="E284" s="1">
        <v>2193</v>
      </c>
    </row>
    <row r="285" spans="1:5">
      <c r="A285" s="1" t="str">
        <f t="shared" si="4"/>
        <v>33女10</v>
      </c>
      <c r="B285" s="1">
        <v>33</v>
      </c>
      <c r="C285" s="1" t="s">
        <v>26</v>
      </c>
      <c r="D285" s="1">
        <v>10</v>
      </c>
      <c r="E285" s="1">
        <v>2167</v>
      </c>
    </row>
    <row r="286" spans="1:5">
      <c r="A286" s="1" t="str">
        <f t="shared" si="4"/>
        <v>34女10</v>
      </c>
      <c r="B286" s="1">
        <v>34</v>
      </c>
      <c r="C286" s="1" t="s">
        <v>26</v>
      </c>
      <c r="D286" s="1">
        <v>10</v>
      </c>
      <c r="E286" s="1">
        <v>2140</v>
      </c>
    </row>
    <row r="287" spans="1:5">
      <c r="A287" s="1" t="str">
        <f t="shared" si="4"/>
        <v>35女10</v>
      </c>
      <c r="B287" s="1">
        <v>35</v>
      </c>
      <c r="C287" s="1" t="s">
        <v>26</v>
      </c>
      <c r="D287" s="1">
        <v>10</v>
      </c>
      <c r="E287" s="1">
        <v>2111</v>
      </c>
    </row>
    <row r="288" spans="1:5">
      <c r="A288" s="1" t="str">
        <f t="shared" si="4"/>
        <v>36女10</v>
      </c>
      <c r="B288" s="1">
        <v>36</v>
      </c>
      <c r="C288" s="1" t="s">
        <v>26</v>
      </c>
      <c r="D288" s="1">
        <v>10</v>
      </c>
      <c r="E288" s="1">
        <v>2082</v>
      </c>
    </row>
    <row r="289" spans="1:5">
      <c r="A289" s="1" t="str">
        <f t="shared" si="4"/>
        <v>37女10</v>
      </c>
      <c r="B289" s="1">
        <v>37</v>
      </c>
      <c r="C289" s="1" t="s">
        <v>26</v>
      </c>
      <c r="D289" s="1">
        <v>10</v>
      </c>
      <c r="E289" s="1">
        <v>2051</v>
      </c>
    </row>
    <row r="290" spans="1:5">
      <c r="A290" s="1" t="str">
        <f t="shared" si="4"/>
        <v>38女10</v>
      </c>
      <c r="B290" s="1">
        <v>38</v>
      </c>
      <c r="C290" s="1" t="s">
        <v>26</v>
      </c>
      <c r="D290" s="1">
        <v>10</v>
      </c>
      <c r="E290" s="1">
        <v>2019</v>
      </c>
    </row>
    <row r="291" spans="1:5">
      <c r="A291" s="1" t="str">
        <f t="shared" si="4"/>
        <v>39女10</v>
      </c>
      <c r="B291" s="1">
        <v>39</v>
      </c>
      <c r="C291" s="1" t="s">
        <v>26</v>
      </c>
      <c r="D291" s="1">
        <v>10</v>
      </c>
      <c r="E291" s="1">
        <v>1985</v>
      </c>
    </row>
    <row r="292" spans="1:5">
      <c r="A292" s="1" t="str">
        <f t="shared" si="4"/>
        <v>40女10</v>
      </c>
      <c r="B292" s="1">
        <v>40</v>
      </c>
      <c r="C292" s="1" t="s">
        <v>26</v>
      </c>
      <c r="D292" s="1">
        <v>10</v>
      </c>
      <c r="E292" s="1">
        <v>1950</v>
      </c>
    </row>
    <row r="293" spans="1:5">
      <c r="A293" s="1" t="str">
        <f t="shared" si="4"/>
        <v>41女10</v>
      </c>
      <c r="B293" s="1">
        <v>41</v>
      </c>
      <c r="C293" s="1" t="s">
        <v>26</v>
      </c>
      <c r="D293" s="1">
        <v>10</v>
      </c>
      <c r="E293" s="1">
        <v>1914</v>
      </c>
    </row>
    <row r="294" spans="1:5">
      <c r="A294" s="1" t="str">
        <f t="shared" si="4"/>
        <v>42女10</v>
      </c>
      <c r="B294" s="1">
        <v>42</v>
      </c>
      <c r="C294" s="1" t="s">
        <v>26</v>
      </c>
      <c r="D294" s="1">
        <v>10</v>
      </c>
      <c r="E294" s="1">
        <v>1876</v>
      </c>
    </row>
    <row r="295" spans="1:5">
      <c r="A295" s="1" t="str">
        <f t="shared" si="4"/>
        <v>43女10</v>
      </c>
      <c r="B295" s="1">
        <v>43</v>
      </c>
      <c r="C295" s="1" t="s">
        <v>26</v>
      </c>
      <c r="D295" s="1">
        <v>10</v>
      </c>
      <c r="E295" s="1">
        <v>1836</v>
      </c>
    </row>
    <row r="296" spans="1:5">
      <c r="A296" s="1" t="str">
        <f t="shared" si="4"/>
        <v>44女10</v>
      </c>
      <c r="B296" s="1">
        <v>44</v>
      </c>
      <c r="C296" s="1" t="s">
        <v>26</v>
      </c>
      <c r="D296" s="1">
        <v>10</v>
      </c>
      <c r="E296" s="1">
        <v>1795</v>
      </c>
    </row>
    <row r="297" spans="1:5">
      <c r="A297" s="1" t="str">
        <f t="shared" si="4"/>
        <v>45女10</v>
      </c>
      <c r="B297" s="1">
        <v>45</v>
      </c>
      <c r="C297" s="1" t="s">
        <v>26</v>
      </c>
      <c r="D297" s="1">
        <v>10</v>
      </c>
      <c r="E297" s="1">
        <v>1752</v>
      </c>
    </row>
    <row r="298" spans="1:5">
      <c r="A298" s="1" t="str">
        <f t="shared" si="4"/>
        <v>46女10</v>
      </c>
      <c r="B298" s="1">
        <v>46</v>
      </c>
      <c r="C298" s="1" t="s">
        <v>26</v>
      </c>
      <c r="D298" s="1">
        <v>10</v>
      </c>
      <c r="E298" s="1">
        <v>1707</v>
      </c>
    </row>
    <row r="299" spans="1:5">
      <c r="A299" s="1" t="str">
        <f t="shared" si="4"/>
        <v>47女10</v>
      </c>
      <c r="B299" s="1">
        <v>47</v>
      </c>
      <c r="C299" s="1" t="s">
        <v>26</v>
      </c>
      <c r="D299" s="1">
        <v>10</v>
      </c>
      <c r="E299" s="1">
        <v>1661</v>
      </c>
    </row>
    <row r="300" spans="1:5">
      <c r="A300" s="1" t="str">
        <f t="shared" si="4"/>
        <v>48女10</v>
      </c>
      <c r="B300" s="1">
        <v>48</v>
      </c>
      <c r="C300" s="1" t="s">
        <v>26</v>
      </c>
      <c r="D300" s="1">
        <v>10</v>
      </c>
      <c r="E300" s="1">
        <v>1612</v>
      </c>
    </row>
    <row r="301" spans="1:5">
      <c r="A301" s="1" t="str">
        <f t="shared" si="4"/>
        <v>49女10</v>
      </c>
      <c r="B301" s="1">
        <v>49</v>
      </c>
      <c r="C301" s="1" t="s">
        <v>26</v>
      </c>
      <c r="D301" s="1">
        <v>10</v>
      </c>
      <c r="E301" s="1">
        <v>1562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67" workbookViewId="0">
      <selection activeCell="H88" sqref="H88"/>
    </sheetView>
  </sheetViews>
  <sheetFormatPr defaultColWidth="10.5" defaultRowHeight="13.5"/>
  <cols>
    <col min="1" max="2" width="10.5" style="1"/>
    <col min="3" max="3" width="13" style="1" bestFit="1" customWidth="1"/>
    <col min="4" max="6" width="10.5" style="1"/>
    <col min="7" max="7" width="13" style="1" bestFit="1" customWidth="1"/>
    <col min="8" max="8" width="12.75" style="1" bestFit="1" customWidth="1"/>
    <col min="9" max="16384" width="10.5" style="1"/>
  </cols>
  <sheetData>
    <row r="1" spans="1:7">
      <c r="A1" s="1" t="s">
        <v>37</v>
      </c>
      <c r="B1" s="1" t="s">
        <v>4</v>
      </c>
      <c r="C1" s="1" t="s">
        <v>33</v>
      </c>
      <c r="E1" s="1" t="s">
        <v>31</v>
      </c>
      <c r="F1" s="1" t="s">
        <v>3</v>
      </c>
      <c r="G1" s="1" t="s">
        <v>32</v>
      </c>
    </row>
    <row r="2" spans="1:7">
      <c r="A2" s="1">
        <v>60</v>
      </c>
      <c r="B2" s="1">
        <f>结果!F16*1.1</f>
        <v>2910.6000000000004</v>
      </c>
      <c r="C2" s="1">
        <f>B2*结果!E16</f>
        <v>72.765000000000015</v>
      </c>
      <c r="E2" s="1">
        <v>1</v>
      </c>
      <c r="F2" s="1">
        <f>结果!D16*0.1</f>
        <v>1000</v>
      </c>
      <c r="G2" s="1">
        <f>F2*结果!E16</f>
        <v>25</v>
      </c>
    </row>
    <row r="3" spans="1:7">
      <c r="A3" s="1">
        <v>61</v>
      </c>
      <c r="B3" s="1">
        <f>B2+结果!$F$16*0.1</f>
        <v>3175.2000000000003</v>
      </c>
      <c r="C3" s="1">
        <f>(SUM($B$2:B3)+SUM($C$2:C2))*结果!$E$16</f>
        <v>153.96412500000005</v>
      </c>
      <c r="E3" s="1">
        <v>2</v>
      </c>
      <c r="F3" s="1">
        <f>结果!$F$16</f>
        <v>2646</v>
      </c>
      <c r="G3" s="1">
        <f>(SUM($F$2:F3)+SUM($G$2:G2))*结果!$E$16</f>
        <v>91.775000000000006</v>
      </c>
    </row>
    <row r="4" spans="1:7">
      <c r="A4" s="1">
        <v>62</v>
      </c>
      <c r="B4" s="1">
        <f>B3+结果!$F$16*0.1</f>
        <v>3439.8</v>
      </c>
      <c r="C4" s="1">
        <f>(SUM($B$2:B4)+SUM($C$2:C3))*结果!$E$16</f>
        <v>243.80822812500006</v>
      </c>
      <c r="E4" s="1">
        <v>3</v>
      </c>
      <c r="F4" s="1">
        <f>结果!$F$16</f>
        <v>2646</v>
      </c>
      <c r="G4" s="1">
        <f>(SUM($F$2:F4)+SUM($G$2:G3))*结果!$E$16</f>
        <v>160.21937500000001</v>
      </c>
    </row>
    <row r="5" spans="1:7">
      <c r="A5" s="1">
        <v>63</v>
      </c>
      <c r="B5" s="1">
        <f>B4+结果!$F$16*0.1</f>
        <v>3704.4</v>
      </c>
      <c r="C5" s="1">
        <f>(SUM($B$2:B5)+SUM($C$2:C4))*结果!$E$16</f>
        <v>342.51343382812507</v>
      </c>
      <c r="E5" s="1">
        <v>4</v>
      </c>
      <c r="F5" s="1">
        <f>结果!$F$16</f>
        <v>2646</v>
      </c>
      <c r="G5" s="1">
        <f>(SUM($F$2:F5)+SUM($G$2:G4))*结果!$E$16</f>
        <v>230.37485937500003</v>
      </c>
    </row>
    <row r="6" spans="1:7">
      <c r="A6" s="1">
        <v>64</v>
      </c>
      <c r="B6" s="1">
        <f>B5+结果!$F$16*0.1</f>
        <v>3969</v>
      </c>
      <c r="C6" s="1">
        <f>(SUM($B$2:B6)+SUM($C$2:C5))*结果!$E$16</f>
        <v>450.30126967382813</v>
      </c>
      <c r="E6" s="1">
        <v>5</v>
      </c>
      <c r="F6" s="1">
        <f>结果!$F$16</f>
        <v>2646</v>
      </c>
      <c r="G6" s="1">
        <f>(SUM($F$2:F6)+SUM($G$2:G5))*结果!$E$16</f>
        <v>302.28423085937504</v>
      </c>
    </row>
    <row r="7" spans="1:7">
      <c r="A7" s="1">
        <v>65</v>
      </c>
      <c r="B7" s="1">
        <f>B6+结果!$F$16*0.1</f>
        <v>4233.6000000000004</v>
      </c>
      <c r="C7" s="1">
        <f>(SUM($B$2:B7)+SUM($C$2:C6))*结果!$E$16</f>
        <v>567.3988014156738</v>
      </c>
      <c r="E7" s="1">
        <v>6</v>
      </c>
      <c r="F7" s="1">
        <f>结果!$F$16</f>
        <v>2646</v>
      </c>
      <c r="G7" s="1">
        <f>(SUM($F$2:F7)+SUM($G$2:G6))*结果!$E$16</f>
        <v>375.99133663085939</v>
      </c>
    </row>
    <row r="8" spans="1:7">
      <c r="A8" s="1">
        <v>66</v>
      </c>
      <c r="B8" s="1">
        <f>B7+结果!$F$16*0.1</f>
        <v>4498.2000000000007</v>
      </c>
      <c r="C8" s="1">
        <f>(SUM($B$2:B8)+SUM($C$2:C7))*结果!$E$16</f>
        <v>694.03877145106571</v>
      </c>
      <c r="E8" s="1">
        <v>7</v>
      </c>
      <c r="F8" s="1">
        <f>结果!$F$16</f>
        <v>2646</v>
      </c>
      <c r="G8" s="1">
        <f>(SUM($F$2:F8)+SUM($G$2:G7))*结果!$E$16</f>
        <v>451.54112004663085</v>
      </c>
    </row>
    <row r="9" spans="1:7">
      <c r="A9" s="1">
        <v>67</v>
      </c>
      <c r="B9" s="1">
        <f>B8+结果!$F$16*0.1</f>
        <v>4762.8000000000011</v>
      </c>
      <c r="C9" s="1">
        <f>(SUM($B$2:B9)+SUM($C$2:C8))*结果!$E$16</f>
        <v>830.45974073734237</v>
      </c>
      <c r="E9" s="1">
        <v>8</v>
      </c>
      <c r="F9" s="1">
        <f>结果!$F$16</f>
        <v>2646</v>
      </c>
      <c r="G9" s="1">
        <f>(SUM($F$2:F9)+SUM($G$2:G8))*结果!$E$16</f>
        <v>528.97964804779667</v>
      </c>
    </row>
    <row r="10" spans="1:7">
      <c r="A10" s="1">
        <v>68</v>
      </c>
      <c r="B10" s="1">
        <f>B9+结果!$F$16*0.1</f>
        <v>5027.4000000000015</v>
      </c>
      <c r="C10" s="1">
        <f>(SUM($B$2:B10)+SUM($C$2:C9))*结果!$E$16</f>
        <v>976.90623425577587</v>
      </c>
      <c r="E10" s="1">
        <v>9</v>
      </c>
      <c r="F10" s="1">
        <f>结果!$F$16</f>
        <v>2646</v>
      </c>
      <c r="G10" s="1">
        <f>(SUM($F$2:F10)+SUM($G$2:G9))*结果!$E$16</f>
        <v>608.3541392489916</v>
      </c>
    </row>
    <row r="11" spans="1:7">
      <c r="A11" s="1">
        <v>69</v>
      </c>
      <c r="B11" s="1">
        <f>B10+结果!$F$16*0.1</f>
        <v>5292.0000000000018</v>
      </c>
      <c r="C11" s="1">
        <f>(SUM($B$2:B11)+SUM($C$2:C10))*结果!$E$16</f>
        <v>1133.6288901121704</v>
      </c>
      <c r="E11" s="1">
        <v>10</v>
      </c>
      <c r="F11" s="1">
        <f>结果!$F$16</f>
        <v>2646</v>
      </c>
      <c r="G11" s="1">
        <f>(SUM($F$2:F11)+SUM($G$2:G10))*结果!$E$16</f>
        <v>689.71299273021634</v>
      </c>
    </row>
    <row r="12" spans="1:7">
      <c r="A12" s="1">
        <v>70</v>
      </c>
      <c r="B12" s="1">
        <f>B11+结果!$F$16*0.1</f>
        <v>5556.6000000000022</v>
      </c>
      <c r="C12" s="1">
        <f>(SUM($B$2:B12)+SUM($C$2:C11))*结果!$E$16</f>
        <v>1300.8846123649746</v>
      </c>
      <c r="E12" s="1">
        <v>11</v>
      </c>
      <c r="F12" s="1">
        <f>结果!$F$16</f>
        <v>2646</v>
      </c>
      <c r="G12" s="1">
        <f>(SUM($F$2:F12)+SUM($G$2:G11))*结果!$E$16</f>
        <v>773.1058175484718</v>
      </c>
    </row>
    <row r="13" spans="1:7">
      <c r="A13" s="1">
        <v>71</v>
      </c>
      <c r="B13" s="1">
        <f>B12+结果!$F$16*0.1</f>
        <v>5821.2000000000025</v>
      </c>
      <c r="C13" s="1">
        <f>(SUM($B$2:B13)+SUM($C$2:C12))*结果!$E$16</f>
        <v>1478.9367276740993</v>
      </c>
      <c r="E13" s="1">
        <v>12</v>
      </c>
      <c r="F13" s="1">
        <f>结果!$F$16</f>
        <v>2646</v>
      </c>
      <c r="G13" s="1">
        <f>(SUM($F$2:F13)+SUM($G$2:G12))*结果!$E$16</f>
        <v>858.58346298718357</v>
      </c>
    </row>
    <row r="14" spans="1:7">
      <c r="A14" s="1">
        <v>72</v>
      </c>
      <c r="B14" s="1">
        <f>B13+结果!$F$16*0.1</f>
        <v>6085.8000000000029</v>
      </c>
      <c r="C14" s="1">
        <f>(SUM($B$2:B14)+SUM($C$2:C13))*结果!$E$16</f>
        <v>1668.0551458659518</v>
      </c>
      <c r="E14" s="1">
        <v>13</v>
      </c>
      <c r="F14" s="1">
        <f>结果!$F$16</f>
        <v>2646</v>
      </c>
      <c r="G14" s="1">
        <f>(SUM($F$2:F14)+SUM($G$2:G13))*结果!$E$16</f>
        <v>946.19804956186317</v>
      </c>
    </row>
    <row r="15" spans="1:7">
      <c r="A15" s="1">
        <v>73</v>
      </c>
      <c r="B15" s="1">
        <f>B14+结果!$F$16*0.1</f>
        <v>6350.4000000000033</v>
      </c>
      <c r="C15" s="1">
        <f>(SUM($B$2:B15)+SUM($C$2:C14))*结果!$E$16</f>
        <v>1868.5165245126007</v>
      </c>
      <c r="E15" s="1">
        <v>14</v>
      </c>
      <c r="F15" s="1">
        <f>结果!$F$16</f>
        <v>2646</v>
      </c>
      <c r="G15" s="1">
        <f>(SUM($F$2:F15)+SUM($G$2:G14))*结果!$E$16</f>
        <v>1036.0030008009096</v>
      </c>
    </row>
    <row r="16" spans="1:7">
      <c r="A16" s="1">
        <v>74</v>
      </c>
      <c r="B16" s="1">
        <f>B15+结果!$F$16*0.1</f>
        <v>6615.0000000000036</v>
      </c>
      <c r="C16" s="1">
        <f>(SUM($B$2:B16)+SUM($C$2:C15))*结果!$E$16</f>
        <v>2080.6044376254154</v>
      </c>
      <c r="E16" s="1">
        <v>15</v>
      </c>
      <c r="F16" s="1">
        <f>结果!$F$16</f>
        <v>2646</v>
      </c>
      <c r="G16" s="1">
        <f>(SUM($F$2:F16)+SUM($G$2:G15))*结果!$E$16</f>
        <v>1128.0530758209325</v>
      </c>
    </row>
    <row r="17" spans="1:7">
      <c r="A17" s="1">
        <v>75</v>
      </c>
      <c r="B17" s="1">
        <f>B16+结果!$F$16*0.1</f>
        <v>6879.600000000004</v>
      </c>
      <c r="C17" s="1">
        <f>(SUM($B$2:B17)+SUM($C$2:C16))*结果!$E$16</f>
        <v>2304.6095485660512</v>
      </c>
      <c r="E17" s="1">
        <v>16</v>
      </c>
      <c r="F17" s="1">
        <f>结果!$F$16</f>
        <v>2646</v>
      </c>
      <c r="G17" s="1">
        <f>(SUM($F$2:F17)+SUM($G$2:G16))*结果!$E$16</f>
        <v>1222.4044027164557</v>
      </c>
    </row>
    <row r="18" spans="1:7">
      <c r="A18" s="1">
        <v>76</v>
      </c>
      <c r="B18" s="1">
        <f>B17+结果!$F$16*0.1</f>
        <v>7144.2000000000044</v>
      </c>
      <c r="C18" s="1">
        <f>(SUM($B$2:B18)+SUM($C$2:C17))*结果!$E$16</f>
        <v>2540.8297872802027</v>
      </c>
      <c r="E18" s="1">
        <v>17</v>
      </c>
      <c r="F18" s="1">
        <f>结果!$F$16</f>
        <v>2646</v>
      </c>
      <c r="G18" s="1">
        <f>(SUM($F$2:F18)+SUM($G$2:G17))*结果!$E$16</f>
        <v>1319.1145127843674</v>
      </c>
    </row>
    <row r="19" spans="1:7">
      <c r="A19" s="1">
        <v>77</v>
      </c>
      <c r="B19" s="1">
        <f>B18+结果!$F$16*0.1</f>
        <v>7408.8000000000047</v>
      </c>
      <c r="C19" s="1">
        <f>(SUM($B$2:B19)+SUM($C$2:C18))*结果!$E$16</f>
        <v>2789.5705319622075</v>
      </c>
      <c r="E19" s="1">
        <v>18</v>
      </c>
      <c r="F19" s="1">
        <f>结果!$F$16</f>
        <v>2646</v>
      </c>
      <c r="G19" s="1">
        <f>(SUM($F$2:F19)+SUM($G$2:G18))*结果!$E$16</f>
        <v>1418.2423756039764</v>
      </c>
    </row>
    <row r="20" spans="1:7">
      <c r="A20" s="1">
        <v>78</v>
      </c>
      <c r="B20" s="1">
        <f>B19+结果!$F$16*0.1</f>
        <v>7673.4000000000051</v>
      </c>
      <c r="C20" s="1">
        <f>(SUM($B$2:B20)+SUM($C$2:C19))*结果!$E$16</f>
        <v>3051.144795261263</v>
      </c>
      <c r="E20" s="1">
        <v>19</v>
      </c>
      <c r="F20" s="1">
        <f>结果!$F$16</f>
        <v>2646</v>
      </c>
      <c r="G20" s="1">
        <f>(SUM($F$2:F20)+SUM($G$2:G19))*结果!$E$16</f>
        <v>1519.8484349940759</v>
      </c>
    </row>
    <row r="21" spans="1:7">
      <c r="A21" s="1">
        <v>79</v>
      </c>
      <c r="B21" s="1">
        <f>B20+结果!$F$16*0.1</f>
        <v>7938.0000000000055</v>
      </c>
      <c r="C21" s="1">
        <f>(SUM($B$2:B21)+SUM($C$2:C20))*结果!$E$16</f>
        <v>3325.8734151427943</v>
      </c>
      <c r="E21" s="1">
        <v>20</v>
      </c>
      <c r="F21" s="1">
        <f>结果!$F$16</f>
        <v>2646</v>
      </c>
      <c r="G21" s="1">
        <f>(SUM($F$2:F21)+SUM($G$2:G20))*结果!$E$16</f>
        <v>1623.9946458689276</v>
      </c>
    </row>
    <row r="22" spans="1:7">
      <c r="C22" s="7">
        <f>SUM(C2:C21)</f>
        <v>27874.810020854537</v>
      </c>
      <c r="E22" s="1">
        <v>21</v>
      </c>
      <c r="F22" s="1">
        <f>结果!$F$16</f>
        <v>2646</v>
      </c>
      <c r="G22" s="1">
        <f>(SUM($F$2:F22)+SUM($G$2:G21))*结果!$E$16</f>
        <v>1730.744512015651</v>
      </c>
    </row>
    <row r="23" spans="1:7">
      <c r="E23" s="1">
        <v>22</v>
      </c>
      <c r="F23" s="1">
        <f>结果!$F$16</f>
        <v>2646</v>
      </c>
      <c r="G23" s="1">
        <f>(SUM($F$2:F23)+SUM($G$2:G22))*结果!$E$16</f>
        <v>1840.1631248160422</v>
      </c>
    </row>
    <row r="24" spans="1:7">
      <c r="E24" s="1">
        <v>23</v>
      </c>
      <c r="F24" s="1">
        <f>结果!$F$16</f>
        <v>2646</v>
      </c>
      <c r="G24" s="1">
        <f>(SUM($F$2:F24)+SUM($G$2:G23))*结果!$E$16</f>
        <v>1952.3172029364432</v>
      </c>
    </row>
    <row r="25" spans="1:7">
      <c r="E25" s="1">
        <v>24</v>
      </c>
      <c r="F25" s="1">
        <f>结果!$F$16</f>
        <v>2646</v>
      </c>
      <c r="G25" s="1">
        <f>(SUM($F$2:F25)+SUM($G$2:G24))*结果!$E$16</f>
        <v>2067.275133009854</v>
      </c>
    </row>
    <row r="26" spans="1:7">
      <c r="E26" s="1">
        <v>25</v>
      </c>
      <c r="F26" s="1">
        <f>结果!$F$16</f>
        <v>2646</v>
      </c>
      <c r="G26" s="1">
        <f>(SUM($F$2:F26)+SUM($G$2:G25))*结果!$E$16</f>
        <v>2185.1070113351007</v>
      </c>
    </row>
    <row r="27" spans="1:7">
      <c r="E27" s="1">
        <v>26</v>
      </c>
      <c r="F27" s="1">
        <f>结果!$F$16</f>
        <v>2646</v>
      </c>
      <c r="G27" s="1">
        <f>(SUM($F$2:F27)+SUM($G$2:G26))*结果!$E$16</f>
        <v>2305.8846866184781</v>
      </c>
    </row>
    <row r="28" spans="1:7">
      <c r="E28" s="1">
        <v>27</v>
      </c>
      <c r="F28" s="1">
        <f>结果!$F$16</f>
        <v>2646</v>
      </c>
      <c r="G28" s="1">
        <f>(SUM($F$2:F28)+SUM($G$2:G27))*结果!$E$16</f>
        <v>2429.6818037839403</v>
      </c>
    </row>
    <row r="29" spans="1:7">
      <c r="E29" s="1">
        <v>28</v>
      </c>
      <c r="F29" s="1">
        <f>结果!$F$16</f>
        <v>2646</v>
      </c>
      <c r="G29" s="1">
        <f>(SUM($F$2:F29)+SUM($G$2:G28))*结果!$E$16</f>
        <v>2556.5738488785387</v>
      </c>
    </row>
    <row r="30" spans="1:7">
      <c r="E30" s="1">
        <v>29</v>
      </c>
      <c r="F30" s="1">
        <f>结果!$F$16</f>
        <v>2646</v>
      </c>
      <c r="G30" s="1">
        <f>(SUM($F$2:F30)+SUM($G$2:G29))*结果!$E$16</f>
        <v>2686.6381951005023</v>
      </c>
    </row>
    <row r="31" spans="1:7">
      <c r="E31" s="1">
        <v>30</v>
      </c>
      <c r="F31" s="1">
        <f>结果!$F$16</f>
        <v>2646</v>
      </c>
      <c r="G31" s="1">
        <f>(SUM($F$2:F31)+SUM($G$2:G30))*结果!$E$16</f>
        <v>2819.9541499780148</v>
      </c>
    </row>
    <row r="32" spans="1:7">
      <c r="E32" s="1">
        <v>31</v>
      </c>
      <c r="F32" s="1">
        <f>结果!$F$16</f>
        <v>2646</v>
      </c>
      <c r="G32" s="1">
        <f>(SUM($F$2:F32)+SUM($G$2:G31))*结果!$E$16</f>
        <v>2956.603003727465</v>
      </c>
    </row>
    <row r="33" spans="5:7">
      <c r="E33" s="1">
        <v>32</v>
      </c>
      <c r="F33" s="1">
        <f>结果!$F$16</f>
        <v>2646</v>
      </c>
      <c r="G33" s="1">
        <f>(SUM($F$2:F33)+SUM($G$2:G32))*结果!$E$16</f>
        <v>3096.6680788206518</v>
      </c>
    </row>
    <row r="34" spans="5:7">
      <c r="E34" s="1">
        <v>33</v>
      </c>
      <c r="F34" s="1">
        <f>结果!$F$16</f>
        <v>2646</v>
      </c>
      <c r="G34" s="1">
        <f>(SUM($F$2:F34)+SUM($G$2:G33))*结果!$E$16</f>
        <v>3240.2347807911679</v>
      </c>
    </row>
    <row r="35" spans="5:7">
      <c r="E35" s="1">
        <v>34</v>
      </c>
      <c r="F35" s="1">
        <f>结果!$F$16</f>
        <v>2646</v>
      </c>
      <c r="G35" s="1">
        <f>(SUM($F$2:F35)+SUM($G$2:G34))*结果!$E$16</f>
        <v>3387.3906503109465</v>
      </c>
    </row>
    <row r="36" spans="5:7">
      <c r="E36" s="1">
        <v>35</v>
      </c>
      <c r="F36" s="1">
        <f>结果!$F$16</f>
        <v>2646</v>
      </c>
      <c r="G36" s="1">
        <f>(SUM($F$2:F36)+SUM($G$2:G35))*结果!$E$16</f>
        <v>3538.2254165687209</v>
      </c>
    </row>
    <row r="37" spans="5:7">
      <c r="E37" s="1">
        <v>36</v>
      </c>
      <c r="F37" s="1">
        <f>结果!$F$16</f>
        <v>2646</v>
      </c>
      <c r="G37" s="1">
        <f>(SUM($F$2:F37)+SUM($G$2:G36))*结果!$E$16</f>
        <v>3692.8310519829388</v>
      </c>
    </row>
    <row r="38" spans="5:7">
      <c r="E38" s="1">
        <v>37</v>
      </c>
      <c r="F38" s="1">
        <f>结果!$F$16</f>
        <v>2646</v>
      </c>
      <c r="G38" s="1">
        <f>(SUM($F$2:F38)+SUM($G$2:G37))*结果!$E$16</f>
        <v>3851.3018282825124</v>
      </c>
    </row>
    <row r="39" spans="5:7">
      <c r="E39" s="1">
        <v>38</v>
      </c>
      <c r="F39" s="1">
        <f>结果!$F$16</f>
        <v>2646</v>
      </c>
      <c r="G39" s="1">
        <f>(SUM($F$2:F39)+SUM($G$2:G38))*结果!$E$16</f>
        <v>4013.734373989575</v>
      </c>
    </row>
    <row r="40" spans="5:7">
      <c r="E40" s="1">
        <v>39</v>
      </c>
      <c r="F40" s="1">
        <f>结果!$F$16</f>
        <v>2646</v>
      </c>
      <c r="G40" s="1">
        <f>(SUM($F$2:F40)+SUM($G$2:G39))*结果!$E$16</f>
        <v>4180.227733339314</v>
      </c>
    </row>
    <row r="41" spans="5:7">
      <c r="E41" s="1">
        <v>40</v>
      </c>
      <c r="F41" s="1">
        <f>结果!$F$16</f>
        <v>2646</v>
      </c>
      <c r="G41" s="1">
        <f>(SUM($F$2:F41)+SUM($G$2:G40))*结果!$E$16</f>
        <v>4350.8834266727972</v>
      </c>
    </row>
    <row r="42" spans="5:7">
      <c r="E42" s="1">
        <v>41</v>
      </c>
      <c r="F42" s="1">
        <f>结果!$F$16</f>
        <v>2646</v>
      </c>
      <c r="G42" s="1">
        <f>(SUM($F$2:F42)+SUM($G$2:G41))*结果!$E$16</f>
        <v>4525.805512339618</v>
      </c>
    </row>
    <row r="43" spans="5:7">
      <c r="E43" s="1">
        <v>42</v>
      </c>
      <c r="F43" s="1">
        <f>结果!$F$16</f>
        <v>2646</v>
      </c>
      <c r="G43" s="1">
        <f>(SUM($F$2:F43)+SUM($G$2:G42))*结果!$E$16</f>
        <v>4705.1006501481079</v>
      </c>
    </row>
    <row r="44" spans="5:7">
      <c r="E44" s="1">
        <v>43</v>
      </c>
      <c r="F44" s="1">
        <f>结果!$F$16</f>
        <v>2646</v>
      </c>
      <c r="G44" s="1">
        <f>(SUM($F$2:F44)+SUM($G$2:G43))*结果!$E$16</f>
        <v>4888.8781664018097</v>
      </c>
    </row>
    <row r="45" spans="5:7">
      <c r="E45" s="1">
        <v>44</v>
      </c>
      <c r="F45" s="1">
        <f>结果!$F$16</f>
        <v>2646</v>
      </c>
      <c r="G45" s="1">
        <f>(SUM($F$2:F45)+SUM($G$2:G44))*结果!$E$16</f>
        <v>5077.2501205618555</v>
      </c>
    </row>
    <row r="46" spans="5:7">
      <c r="E46" s="1">
        <v>45</v>
      </c>
      <c r="F46" s="1">
        <f>结果!$F$16</f>
        <v>2646</v>
      </c>
      <c r="G46" s="1">
        <f>(SUM($F$2:F46)+SUM($G$2:G45))*结果!$E$16</f>
        <v>5270.331373575902</v>
      </c>
    </row>
    <row r="47" spans="5:7">
      <c r="E47" s="1">
        <v>46</v>
      </c>
      <c r="F47" s="1">
        <f>结果!$F$16</f>
        <v>2646</v>
      </c>
      <c r="G47" s="1">
        <f>(SUM($F$2:F47)+SUM($G$2:G46))*结果!$E$16</f>
        <v>5468.2396579152992</v>
      </c>
    </row>
    <row r="48" spans="5:7">
      <c r="E48" s="1">
        <v>47</v>
      </c>
      <c r="F48" s="1">
        <f>结果!$F$16</f>
        <v>2646</v>
      </c>
      <c r="G48" s="1">
        <f>(SUM($F$2:F48)+SUM($G$2:G47))*结果!$E$16</f>
        <v>5671.095649363182</v>
      </c>
    </row>
    <row r="49" spans="5:7">
      <c r="E49" s="1">
        <v>48</v>
      </c>
      <c r="F49" s="1">
        <f>结果!$F$16</f>
        <v>2646</v>
      </c>
      <c r="G49" s="1">
        <f>(SUM($F$2:F49)+SUM($G$2:G48))*结果!$E$16</f>
        <v>5879.0230405972616</v>
      </c>
    </row>
    <row r="50" spans="5:7">
      <c r="E50" s="1">
        <v>49</v>
      </c>
      <c r="F50" s="1">
        <f>结果!$F$16</f>
        <v>2646</v>
      </c>
      <c r="G50" s="1">
        <f>(SUM($F$2:F50)+SUM($G$2:G49))*结果!$E$16</f>
        <v>6092.1486166121931</v>
      </c>
    </row>
    <row r="51" spans="5:7">
      <c r="E51" s="1">
        <v>50</v>
      </c>
      <c r="F51" s="1">
        <f>结果!$F$16</f>
        <v>2646</v>
      </c>
      <c r="G51" s="1">
        <f>(SUM($F$2:F51)+SUM($G$2:G50))*结果!$E$16</f>
        <v>6310.6023320274981</v>
      </c>
    </row>
    <row r="52" spans="5:7">
      <c r="E52" s="1">
        <v>51</v>
      </c>
      <c r="F52" s="1">
        <f>结果!$F$16</f>
        <v>2646</v>
      </c>
      <c r="G52" s="1">
        <f>(SUM($F$2:F52)+SUM($G$2:G51))*结果!$E$16</f>
        <v>6534.5173903281848</v>
      </c>
    </row>
    <row r="53" spans="5:7">
      <c r="E53" s="1">
        <v>52</v>
      </c>
      <c r="F53" s="1">
        <f>结果!$F$16</f>
        <v>2646</v>
      </c>
      <c r="G53" s="1">
        <f>(SUM($F$2:F53)+SUM($G$2:G52))*结果!$E$16</f>
        <v>6764.030325086389</v>
      </c>
    </row>
    <row r="54" spans="5:7">
      <c r="E54" s="1">
        <v>53</v>
      </c>
      <c r="F54" s="1">
        <f>结果!$F$16</f>
        <v>2646</v>
      </c>
      <c r="G54" s="1">
        <f>(SUM($F$2:F54)+SUM($G$2:G53))*结果!$E$16</f>
        <v>6999.2810832135501</v>
      </c>
    </row>
    <row r="55" spans="5:7">
      <c r="E55" s="1">
        <v>54</v>
      </c>
      <c r="F55" s="1">
        <f>结果!$F$16</f>
        <v>2646</v>
      </c>
      <c r="G55" s="1">
        <f>(SUM($F$2:F55)+SUM($G$2:G54))*结果!$E$16</f>
        <v>7240.4131102938882</v>
      </c>
    </row>
    <row r="56" spans="5:7">
      <c r="E56" s="1">
        <v>55</v>
      </c>
      <c r="F56" s="1">
        <f>结果!$F$16</f>
        <v>2646</v>
      </c>
      <c r="G56" s="1">
        <f>(SUM($F$2:F56)+SUM($G$2:G55))*结果!$E$16</f>
        <v>7487.5734380512358</v>
      </c>
    </row>
    <row r="57" spans="5:7">
      <c r="E57" s="1">
        <v>56</v>
      </c>
      <c r="F57" s="1">
        <f>结果!$F$16</f>
        <v>2646</v>
      </c>
      <c r="G57" s="1">
        <f>(SUM($F$2:F57)+SUM($G$2:G56))*结果!$E$16</f>
        <v>7740.912774002516</v>
      </c>
    </row>
    <row r="58" spans="5:7">
      <c r="E58" s="1">
        <v>57</v>
      </c>
      <c r="F58" s="1">
        <f>结果!$F$16</f>
        <v>2646</v>
      </c>
      <c r="G58" s="1">
        <f>(SUM($F$2:F58)+SUM($G$2:G57))*结果!$E$16</f>
        <v>8000.5855933525791</v>
      </c>
    </row>
    <row r="59" spans="5:7">
      <c r="E59" s="1">
        <v>58</v>
      </c>
      <c r="F59" s="1">
        <f>结果!$F$16</f>
        <v>2646</v>
      </c>
      <c r="G59" s="1">
        <f>(SUM($F$2:F59)+SUM($G$2:G58))*结果!$E$16</f>
        <v>8266.7502331863943</v>
      </c>
    </row>
    <row r="60" spans="5:7">
      <c r="E60" s="1">
        <v>59</v>
      </c>
      <c r="F60" s="1">
        <f>结果!$F$16</f>
        <v>2646</v>
      </c>
      <c r="G60" s="1">
        <f>(SUM($F$2:F60)+SUM($G$2:G59))*结果!$E$16</f>
        <v>8539.5689890160538</v>
      </c>
    </row>
    <row r="61" spans="5:7">
      <c r="E61" s="1">
        <v>60</v>
      </c>
      <c r="F61" s="1">
        <f>结果!$F$16</f>
        <v>2646</v>
      </c>
      <c r="G61" s="1">
        <f>(SUM($F$2:F61)+SUM($G$2:G60))*结果!$E$16</f>
        <v>8819.2082137414545</v>
      </c>
    </row>
    <row r="64" spans="5:7">
      <c r="E64" s="1">
        <f>60-结果!A16</f>
        <v>60</v>
      </c>
      <c r="F64" s="1">
        <f>E64+1</f>
        <v>61</v>
      </c>
      <c r="G64" s="1">
        <f ca="1">SUM(INDIRECT("g1:g"&amp;F64))</f>
        <v>204473.53676339964</v>
      </c>
    </row>
    <row r="65" spans="7:7">
      <c r="G65" s="1">
        <f ca="1">(结果!H16+'60岁开始领取-万能账户'!G64)*结果!$E$16</f>
        <v>9039.6884190849905</v>
      </c>
    </row>
    <row r="66" spans="7:7">
      <c r="G66" s="1">
        <f ca="1">(结果!$H$16+'60岁开始领取-万能账户'!$G$64+SUM($G$65:G65))*结果!$E$16</f>
        <v>9265.6806295621154</v>
      </c>
    </row>
    <row r="67" spans="7:7">
      <c r="G67" s="1">
        <f ca="1">(结果!$H$16+'60岁开始领取-万能账户'!$G$64+SUM($G$65:G66))*结果!$E$16</f>
        <v>9497.3226453011684</v>
      </c>
    </row>
    <row r="68" spans="7:7">
      <c r="G68" s="1">
        <f ca="1">(结果!$H$16+'60岁开始领取-万能账户'!$G$64+SUM($G$65:G67))*结果!$E$16</f>
        <v>9734.7557114336978</v>
      </c>
    </row>
    <row r="69" spans="7:7">
      <c r="G69" s="1">
        <f ca="1">(结果!$H$16+'60岁开始领取-万能账户'!$G$64+SUM($G$65:G68))*结果!$E$16</f>
        <v>9978.1246042195398</v>
      </c>
    </row>
    <row r="70" spans="7:7">
      <c r="G70" s="1">
        <f ca="1">(结果!$H$16+'60岁开始领取-万能账户'!$G$64+SUM($G$65:G69))*结果!$E$16</f>
        <v>10227.577719325029</v>
      </c>
    </row>
    <row r="71" spans="7:7">
      <c r="G71" s="1">
        <f ca="1">(结果!$H$16+'60岁开始领取-万能账户'!$G$64+SUM($G$65:G70))*结果!$E$16</f>
        <v>10483.267162308155</v>
      </c>
    </row>
    <row r="72" spans="7:7">
      <c r="G72" s="1">
        <f ca="1">(结果!$H$16+'60岁开始领取-万能账户'!$G$64+SUM($G$65:G71))*结果!$E$16</f>
        <v>10745.348841365858</v>
      </c>
    </row>
    <row r="73" spans="7:7">
      <c r="G73" s="1">
        <f ca="1">(结果!$H$16+'60岁开始领取-万能账户'!$G$64+SUM($G$65:G72))*结果!$E$16</f>
        <v>11013.982562400006</v>
      </c>
    </row>
    <row r="74" spans="7:7">
      <c r="G74" s="1">
        <f ca="1">(结果!$H$16+'60岁开始领取-万能账户'!$G$64+SUM($G$65:G73))*结果!$E$16</f>
        <v>11289.332126460005</v>
      </c>
    </row>
    <row r="75" spans="7:7">
      <c r="G75" s="1">
        <f ca="1">(结果!$H$16+'60岁开始领取-万能账户'!$G$64+SUM($G$65:G74))*结果!$E$16</f>
        <v>11571.565429621505</v>
      </c>
    </row>
    <row r="76" spans="7:7">
      <c r="G76" s="1">
        <f ca="1">(结果!$H$16+'60岁开始领取-万能账户'!$G$64+SUM($G$65:G75))*结果!$E$16</f>
        <v>11860.854565362042</v>
      </c>
    </row>
    <row r="77" spans="7:7">
      <c r="G77" s="1">
        <f ca="1">(结果!$H$16+'60岁开始领取-万能账户'!$G$64+SUM($G$65:G76))*结果!$E$16</f>
        <v>12157.375929496095</v>
      </c>
    </row>
    <row r="78" spans="7:7">
      <c r="G78" s="1">
        <f ca="1">(结果!$H$16+'60岁开始领取-万能账户'!$G$64+SUM($G$65:G77))*结果!$E$16</f>
        <v>12461.310327733496</v>
      </c>
    </row>
    <row r="79" spans="7:7">
      <c r="G79" s="1">
        <f ca="1">(结果!$H$16+'60岁开始领取-万能账户'!$G$64+SUM($G$65:G78))*结果!$E$16</f>
        <v>12772.843085926834</v>
      </c>
    </row>
    <row r="80" spans="7:7">
      <c r="G80" s="1">
        <f ca="1">(结果!$H$16+'60岁开始领取-万能账户'!$G$64+SUM($G$65:G79))*结果!$E$16</f>
        <v>13092.164163075004</v>
      </c>
    </row>
    <row r="81" spans="7:7">
      <c r="G81" s="1">
        <f ca="1">(结果!$H$16+'60岁开始领取-万能账户'!$G$64+SUM($G$65:G80))*结果!$E$16</f>
        <v>13419.46826715188</v>
      </c>
    </row>
    <row r="82" spans="7:7">
      <c r="G82" s="1">
        <f ca="1">(结果!$H$16+'60岁开始领取-万能账户'!$G$64+SUM($G$65:G81))*结果!$E$16</f>
        <v>13754.954973830676</v>
      </c>
    </row>
    <row r="83" spans="7:7">
      <c r="G83" s="1">
        <f ca="1">(结果!$H$16+'60岁开始领取-万能账户'!$G$64+SUM($G$65:G82))*结果!$E$16</f>
        <v>14098.828848176445</v>
      </c>
    </row>
    <row r="84" spans="7:7">
      <c r="G84" s="1">
        <f ca="1">(结果!$H$16+'60岁开始领取-万能账户'!$G$64+SUM($G$65:G83))*结果!$E$16</f>
        <v>14451.299569380855</v>
      </c>
    </row>
    <row r="85" spans="7:7">
      <c r="G85" s="7">
        <f ca="1">SUM(G64:G84)</f>
        <v>435389.28234461497</v>
      </c>
    </row>
    <row r="88" spans="7:7">
      <c r="G88" s="7">
        <f ca="1">C22+G85</f>
        <v>463264.09236546949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7"/>
  <sheetViews>
    <sheetView workbookViewId="0">
      <selection activeCell="D12" sqref="D12"/>
    </sheetView>
  </sheetViews>
  <sheetFormatPr defaultRowHeight="13.5"/>
  <cols>
    <col min="1" max="16384" width="9" style="1"/>
  </cols>
  <sheetData>
    <row r="1" spans="1:5">
      <c r="A1" s="1" t="s">
        <v>27</v>
      </c>
      <c r="B1" s="1" t="s">
        <v>0</v>
      </c>
      <c r="C1" s="1" t="s">
        <v>22</v>
      </c>
      <c r="D1" s="1" t="s">
        <v>17</v>
      </c>
      <c r="E1" s="1" t="s">
        <v>23</v>
      </c>
    </row>
    <row r="2" spans="1:5">
      <c r="A2" s="1" t="str">
        <f>B2&amp;C2&amp;D2</f>
        <v>0男3</v>
      </c>
      <c r="B2" s="1">
        <v>0</v>
      </c>
      <c r="C2" s="1" t="s">
        <v>25</v>
      </c>
      <c r="D2" s="1">
        <v>3</v>
      </c>
      <c r="E2" s="1">
        <v>389</v>
      </c>
    </row>
    <row r="3" spans="1:5">
      <c r="A3" s="1" t="str">
        <f t="shared" ref="A3:A66" si="0">B3&amp;C3&amp;D3</f>
        <v>1男3</v>
      </c>
      <c r="B3" s="1">
        <v>1</v>
      </c>
      <c r="C3" s="1" t="s">
        <v>25</v>
      </c>
      <c r="D3" s="1">
        <v>3</v>
      </c>
      <c r="E3" s="1">
        <v>391</v>
      </c>
    </row>
    <row r="4" spans="1:5">
      <c r="A4" s="1" t="str">
        <f t="shared" si="0"/>
        <v>2男3</v>
      </c>
      <c r="B4" s="1">
        <v>2</v>
      </c>
      <c r="C4" s="1" t="s">
        <v>25</v>
      </c>
      <c r="D4" s="1">
        <v>3</v>
      </c>
      <c r="E4" s="1">
        <v>392</v>
      </c>
    </row>
    <row r="5" spans="1:5">
      <c r="A5" s="1" t="str">
        <f t="shared" si="0"/>
        <v>3男3</v>
      </c>
      <c r="B5" s="1">
        <v>3</v>
      </c>
      <c r="C5" s="1" t="s">
        <v>25</v>
      </c>
      <c r="D5" s="1">
        <v>3</v>
      </c>
      <c r="E5" s="1">
        <v>394</v>
      </c>
    </row>
    <row r="6" spans="1:5">
      <c r="A6" s="1" t="str">
        <f t="shared" si="0"/>
        <v>4男3</v>
      </c>
      <c r="B6" s="1">
        <v>4</v>
      </c>
      <c r="C6" s="1" t="s">
        <v>25</v>
      </c>
      <c r="D6" s="1">
        <v>3</v>
      </c>
      <c r="E6" s="1">
        <v>396</v>
      </c>
    </row>
    <row r="7" spans="1:5">
      <c r="A7" s="1" t="str">
        <f t="shared" si="0"/>
        <v>5男3</v>
      </c>
      <c r="B7" s="1">
        <v>5</v>
      </c>
      <c r="C7" s="1" t="s">
        <v>25</v>
      </c>
      <c r="D7" s="1">
        <v>3</v>
      </c>
      <c r="E7" s="1">
        <v>398</v>
      </c>
    </row>
    <row r="8" spans="1:5">
      <c r="A8" s="1" t="str">
        <f t="shared" si="0"/>
        <v>6男3</v>
      </c>
      <c r="B8" s="1">
        <v>6</v>
      </c>
      <c r="C8" s="1" t="s">
        <v>25</v>
      </c>
      <c r="D8" s="1">
        <v>3</v>
      </c>
      <c r="E8" s="1">
        <v>400</v>
      </c>
    </row>
    <row r="9" spans="1:5">
      <c r="A9" s="1" t="str">
        <f t="shared" si="0"/>
        <v>7男3</v>
      </c>
      <c r="B9" s="1">
        <v>7</v>
      </c>
      <c r="C9" s="1" t="s">
        <v>25</v>
      </c>
      <c r="D9" s="1">
        <v>3</v>
      </c>
      <c r="E9" s="1">
        <v>402</v>
      </c>
    </row>
    <row r="10" spans="1:5">
      <c r="A10" s="1" t="str">
        <f t="shared" si="0"/>
        <v>8男3</v>
      </c>
      <c r="B10" s="1">
        <v>8</v>
      </c>
      <c r="C10" s="1" t="s">
        <v>25</v>
      </c>
      <c r="D10" s="1">
        <v>3</v>
      </c>
      <c r="E10" s="1">
        <v>404</v>
      </c>
    </row>
    <row r="11" spans="1:5">
      <c r="A11" s="1" t="str">
        <f t="shared" si="0"/>
        <v>9男3</v>
      </c>
      <c r="B11" s="1">
        <v>9</v>
      </c>
      <c r="C11" s="1" t="s">
        <v>25</v>
      </c>
      <c r="D11" s="1">
        <v>3</v>
      </c>
      <c r="E11" s="1">
        <v>406</v>
      </c>
    </row>
    <row r="12" spans="1:5">
      <c r="A12" s="1" t="str">
        <f t="shared" si="0"/>
        <v>10男3</v>
      </c>
      <c r="B12" s="1">
        <v>10</v>
      </c>
      <c r="C12" s="1" t="s">
        <v>25</v>
      </c>
      <c r="D12" s="1">
        <v>3</v>
      </c>
      <c r="E12" s="1">
        <v>408</v>
      </c>
    </row>
    <row r="13" spans="1:5">
      <c r="A13" s="1" t="str">
        <f t="shared" si="0"/>
        <v>11男3</v>
      </c>
      <c r="B13" s="1">
        <v>11</v>
      </c>
      <c r="C13" s="1" t="s">
        <v>25</v>
      </c>
      <c r="D13" s="1">
        <v>3</v>
      </c>
      <c r="E13" s="1">
        <v>410</v>
      </c>
    </row>
    <row r="14" spans="1:5">
      <c r="A14" s="1" t="str">
        <f t="shared" si="0"/>
        <v>12男3</v>
      </c>
      <c r="B14" s="1">
        <v>12</v>
      </c>
      <c r="C14" s="1" t="s">
        <v>25</v>
      </c>
      <c r="D14" s="1">
        <v>3</v>
      </c>
      <c r="E14" s="1">
        <v>412</v>
      </c>
    </row>
    <row r="15" spans="1:5">
      <c r="A15" s="1" t="str">
        <f t="shared" si="0"/>
        <v>13男3</v>
      </c>
      <c r="B15" s="1">
        <v>13</v>
      </c>
      <c r="C15" s="1" t="s">
        <v>25</v>
      </c>
      <c r="D15" s="1">
        <v>3</v>
      </c>
      <c r="E15" s="1">
        <v>415</v>
      </c>
    </row>
    <row r="16" spans="1:5">
      <c r="A16" s="1" t="str">
        <f t="shared" si="0"/>
        <v>14男3</v>
      </c>
      <c r="B16" s="1">
        <v>14</v>
      </c>
      <c r="C16" s="1" t="s">
        <v>25</v>
      </c>
      <c r="D16" s="1">
        <v>3</v>
      </c>
      <c r="E16" s="1">
        <v>417</v>
      </c>
    </row>
    <row r="17" spans="1:5">
      <c r="A17" s="1" t="str">
        <f t="shared" si="0"/>
        <v>15男3</v>
      </c>
      <c r="B17" s="1">
        <v>15</v>
      </c>
      <c r="C17" s="1" t="s">
        <v>25</v>
      </c>
      <c r="D17" s="1">
        <v>3</v>
      </c>
      <c r="E17" s="1">
        <v>420</v>
      </c>
    </row>
    <row r="18" spans="1:5">
      <c r="A18" s="1" t="str">
        <f t="shared" si="0"/>
        <v>16男3</v>
      </c>
      <c r="B18" s="1">
        <v>16</v>
      </c>
      <c r="C18" s="1" t="s">
        <v>25</v>
      </c>
      <c r="D18" s="1">
        <v>3</v>
      </c>
      <c r="E18" s="1">
        <v>422</v>
      </c>
    </row>
    <row r="19" spans="1:5">
      <c r="A19" s="1" t="str">
        <f t="shared" si="0"/>
        <v>17男3</v>
      </c>
      <c r="B19" s="1">
        <v>17</v>
      </c>
      <c r="C19" s="1" t="s">
        <v>25</v>
      </c>
      <c r="D19" s="1">
        <v>3</v>
      </c>
      <c r="E19" s="1">
        <v>425</v>
      </c>
    </row>
    <row r="20" spans="1:5">
      <c r="A20" s="1" t="str">
        <f t="shared" si="0"/>
        <v>18男3</v>
      </c>
      <c r="B20" s="1">
        <v>18</v>
      </c>
      <c r="C20" s="1" t="s">
        <v>25</v>
      </c>
      <c r="D20" s="1">
        <v>3</v>
      </c>
      <c r="E20" s="1">
        <v>428</v>
      </c>
    </row>
    <row r="21" spans="1:5">
      <c r="A21" s="1" t="str">
        <f t="shared" si="0"/>
        <v>19男3</v>
      </c>
      <c r="B21" s="1">
        <v>19</v>
      </c>
      <c r="C21" s="1" t="s">
        <v>25</v>
      </c>
      <c r="D21" s="1">
        <v>3</v>
      </c>
      <c r="E21" s="1">
        <v>430</v>
      </c>
    </row>
    <row r="22" spans="1:5">
      <c r="A22" s="1" t="str">
        <f t="shared" si="0"/>
        <v>20男3</v>
      </c>
      <c r="B22" s="1">
        <v>20</v>
      </c>
      <c r="C22" s="1" t="s">
        <v>25</v>
      </c>
      <c r="D22" s="1">
        <v>3</v>
      </c>
      <c r="E22" s="1">
        <v>433</v>
      </c>
    </row>
    <row r="23" spans="1:5">
      <c r="A23" s="1" t="str">
        <f t="shared" si="0"/>
        <v>21男3</v>
      </c>
      <c r="B23" s="1">
        <v>21</v>
      </c>
      <c r="C23" s="1" t="s">
        <v>25</v>
      </c>
      <c r="D23" s="1">
        <v>3</v>
      </c>
      <c r="E23" s="1">
        <v>436</v>
      </c>
    </row>
    <row r="24" spans="1:5">
      <c r="A24" s="1" t="str">
        <f t="shared" si="0"/>
        <v>22男3</v>
      </c>
      <c r="B24" s="1">
        <v>22</v>
      </c>
      <c r="C24" s="1" t="s">
        <v>25</v>
      </c>
      <c r="D24" s="1">
        <v>3</v>
      </c>
      <c r="E24" s="1">
        <v>440</v>
      </c>
    </row>
    <row r="25" spans="1:5">
      <c r="A25" s="1" t="str">
        <f t="shared" si="0"/>
        <v>23男3</v>
      </c>
      <c r="B25" s="1">
        <v>23</v>
      </c>
      <c r="C25" s="1" t="s">
        <v>25</v>
      </c>
      <c r="D25" s="1">
        <v>3</v>
      </c>
      <c r="E25" s="1">
        <v>443</v>
      </c>
    </row>
    <row r="26" spans="1:5">
      <c r="A26" s="1" t="str">
        <f t="shared" si="0"/>
        <v>24男3</v>
      </c>
      <c r="B26" s="1">
        <v>24</v>
      </c>
      <c r="C26" s="1" t="s">
        <v>25</v>
      </c>
      <c r="D26" s="1">
        <v>3</v>
      </c>
      <c r="E26" s="1">
        <v>446</v>
      </c>
    </row>
    <row r="27" spans="1:5">
      <c r="A27" s="1" t="str">
        <f t="shared" si="0"/>
        <v>25男3</v>
      </c>
      <c r="B27" s="1">
        <v>25</v>
      </c>
      <c r="C27" s="1" t="s">
        <v>25</v>
      </c>
      <c r="D27" s="1">
        <v>3</v>
      </c>
      <c r="E27" s="1">
        <v>450</v>
      </c>
    </row>
    <row r="28" spans="1:5">
      <c r="A28" s="1" t="str">
        <f t="shared" si="0"/>
        <v>26男3</v>
      </c>
      <c r="B28" s="1">
        <v>26</v>
      </c>
      <c r="C28" s="1" t="s">
        <v>25</v>
      </c>
      <c r="D28" s="1">
        <v>3</v>
      </c>
      <c r="E28" s="1">
        <v>453</v>
      </c>
    </row>
    <row r="29" spans="1:5">
      <c r="A29" s="1" t="str">
        <f t="shared" si="0"/>
        <v>27男3</v>
      </c>
      <c r="B29" s="1">
        <v>27</v>
      </c>
      <c r="C29" s="1" t="s">
        <v>25</v>
      </c>
      <c r="D29" s="1">
        <v>3</v>
      </c>
      <c r="E29" s="1">
        <v>457</v>
      </c>
    </row>
    <row r="30" spans="1:5">
      <c r="A30" s="1" t="str">
        <f t="shared" si="0"/>
        <v>28男3</v>
      </c>
      <c r="B30" s="1">
        <v>28</v>
      </c>
      <c r="C30" s="1" t="s">
        <v>25</v>
      </c>
      <c r="D30" s="1">
        <v>3</v>
      </c>
      <c r="E30" s="1">
        <v>460</v>
      </c>
    </row>
    <row r="31" spans="1:5">
      <c r="A31" s="1" t="str">
        <f t="shared" si="0"/>
        <v>29男3</v>
      </c>
      <c r="B31" s="1">
        <v>29</v>
      </c>
      <c r="C31" s="1" t="s">
        <v>25</v>
      </c>
      <c r="D31" s="1">
        <v>3</v>
      </c>
      <c r="E31" s="1">
        <v>464</v>
      </c>
    </row>
    <row r="32" spans="1:5">
      <c r="A32" s="1" t="str">
        <f t="shared" si="0"/>
        <v>30男3</v>
      </c>
      <c r="B32" s="1">
        <v>30</v>
      </c>
      <c r="C32" s="1" t="s">
        <v>25</v>
      </c>
      <c r="D32" s="1">
        <v>3</v>
      </c>
      <c r="E32" s="1">
        <v>468</v>
      </c>
    </row>
    <row r="33" spans="1:5">
      <c r="A33" s="1" t="str">
        <f t="shared" si="0"/>
        <v>31男3</v>
      </c>
      <c r="B33" s="1">
        <v>31</v>
      </c>
      <c r="C33" s="1" t="s">
        <v>25</v>
      </c>
      <c r="D33" s="1">
        <v>3</v>
      </c>
      <c r="E33" s="1">
        <v>472</v>
      </c>
    </row>
    <row r="34" spans="1:5">
      <c r="A34" s="1" t="str">
        <f t="shared" si="0"/>
        <v>32男3</v>
      </c>
      <c r="B34" s="1">
        <v>32</v>
      </c>
      <c r="C34" s="1" t="s">
        <v>25</v>
      </c>
      <c r="D34" s="1">
        <v>3</v>
      </c>
      <c r="E34" s="1">
        <v>477</v>
      </c>
    </row>
    <row r="35" spans="1:5">
      <c r="A35" s="1" t="str">
        <f t="shared" si="0"/>
        <v>33男3</v>
      </c>
      <c r="B35" s="1">
        <v>33</v>
      </c>
      <c r="C35" s="1" t="s">
        <v>25</v>
      </c>
      <c r="D35" s="1">
        <v>3</v>
      </c>
      <c r="E35" s="1">
        <v>481</v>
      </c>
    </row>
    <row r="36" spans="1:5">
      <c r="A36" s="1" t="str">
        <f t="shared" si="0"/>
        <v>34男3</v>
      </c>
      <c r="B36" s="1">
        <v>34</v>
      </c>
      <c r="C36" s="1" t="s">
        <v>25</v>
      </c>
      <c r="D36" s="1">
        <v>3</v>
      </c>
      <c r="E36" s="1">
        <v>485</v>
      </c>
    </row>
    <row r="37" spans="1:5">
      <c r="A37" s="1" t="str">
        <f t="shared" si="0"/>
        <v>35男3</v>
      </c>
      <c r="B37" s="1">
        <v>35</v>
      </c>
      <c r="C37" s="1" t="s">
        <v>25</v>
      </c>
      <c r="D37" s="1">
        <v>3</v>
      </c>
      <c r="E37" s="1">
        <v>490</v>
      </c>
    </row>
    <row r="38" spans="1:5">
      <c r="A38" s="1" t="str">
        <f t="shared" si="0"/>
        <v>36男3</v>
      </c>
      <c r="B38" s="1">
        <v>36</v>
      </c>
      <c r="C38" s="1" t="s">
        <v>25</v>
      </c>
      <c r="D38" s="1">
        <v>3</v>
      </c>
      <c r="E38" s="1">
        <v>494</v>
      </c>
    </row>
    <row r="39" spans="1:5">
      <c r="A39" s="1" t="str">
        <f t="shared" si="0"/>
        <v>37男3</v>
      </c>
      <c r="B39" s="1">
        <v>37</v>
      </c>
      <c r="C39" s="1" t="s">
        <v>25</v>
      </c>
      <c r="D39" s="1">
        <v>3</v>
      </c>
      <c r="E39" s="1">
        <v>499</v>
      </c>
    </row>
    <row r="40" spans="1:5">
      <c r="A40" s="1" t="str">
        <f t="shared" si="0"/>
        <v>38男3</v>
      </c>
      <c r="B40" s="1">
        <v>38</v>
      </c>
      <c r="C40" s="1" t="s">
        <v>25</v>
      </c>
      <c r="D40" s="1">
        <v>3</v>
      </c>
      <c r="E40" s="1">
        <v>504</v>
      </c>
    </row>
    <row r="41" spans="1:5">
      <c r="A41" s="1" t="str">
        <f t="shared" si="0"/>
        <v>39男3</v>
      </c>
      <c r="B41" s="1">
        <v>39</v>
      </c>
      <c r="C41" s="1" t="s">
        <v>25</v>
      </c>
      <c r="D41" s="1">
        <v>3</v>
      </c>
      <c r="E41" s="1">
        <v>509</v>
      </c>
    </row>
    <row r="42" spans="1:5">
      <c r="A42" s="1" t="str">
        <f t="shared" si="0"/>
        <v>40男3</v>
      </c>
      <c r="B42" s="1">
        <v>40</v>
      </c>
      <c r="C42" s="1" t="s">
        <v>25</v>
      </c>
      <c r="D42" s="1">
        <v>3</v>
      </c>
      <c r="E42" s="1">
        <v>514</v>
      </c>
    </row>
    <row r="43" spans="1:5">
      <c r="A43" s="1" t="str">
        <f t="shared" si="0"/>
        <v>41男3</v>
      </c>
      <c r="B43" s="1">
        <v>41</v>
      </c>
      <c r="C43" s="1" t="s">
        <v>25</v>
      </c>
      <c r="D43" s="1">
        <v>3</v>
      </c>
      <c r="E43" s="1">
        <v>519</v>
      </c>
    </row>
    <row r="44" spans="1:5">
      <c r="A44" s="1" t="str">
        <f t="shared" si="0"/>
        <v>42男3</v>
      </c>
      <c r="B44" s="1">
        <v>42</v>
      </c>
      <c r="C44" s="1" t="s">
        <v>25</v>
      </c>
      <c r="D44" s="1">
        <v>3</v>
      </c>
      <c r="E44" s="1">
        <v>524</v>
      </c>
    </row>
    <row r="45" spans="1:5">
      <c r="A45" s="1" t="str">
        <f t="shared" si="0"/>
        <v>43男3</v>
      </c>
      <c r="B45" s="1">
        <v>43</v>
      </c>
      <c r="C45" s="1" t="s">
        <v>25</v>
      </c>
      <c r="D45" s="1">
        <v>3</v>
      </c>
      <c r="E45" s="1">
        <v>529</v>
      </c>
    </row>
    <row r="46" spans="1:5">
      <c r="A46" s="1" t="str">
        <f t="shared" si="0"/>
        <v>44男3</v>
      </c>
      <c r="B46" s="1">
        <v>44</v>
      </c>
      <c r="C46" s="1" t="s">
        <v>25</v>
      </c>
      <c r="D46" s="1">
        <v>3</v>
      </c>
      <c r="E46" s="1">
        <v>533</v>
      </c>
    </row>
    <row r="47" spans="1:5">
      <c r="A47" s="1" t="str">
        <f t="shared" si="0"/>
        <v>45男3</v>
      </c>
      <c r="B47" s="1">
        <v>45</v>
      </c>
      <c r="C47" s="1" t="s">
        <v>25</v>
      </c>
      <c r="D47" s="1">
        <v>3</v>
      </c>
      <c r="E47" s="1">
        <v>538</v>
      </c>
    </row>
    <row r="48" spans="1:5">
      <c r="A48" s="1" t="str">
        <f t="shared" si="0"/>
        <v>46男3</v>
      </c>
      <c r="B48" s="1">
        <v>46</v>
      </c>
      <c r="C48" s="1" t="s">
        <v>25</v>
      </c>
      <c r="D48" s="1">
        <v>3</v>
      </c>
      <c r="E48" s="1">
        <v>543</v>
      </c>
    </row>
    <row r="49" spans="1:5">
      <c r="A49" s="1" t="str">
        <f t="shared" si="0"/>
        <v>47男3</v>
      </c>
      <c r="B49" s="1">
        <v>47</v>
      </c>
      <c r="C49" s="1" t="s">
        <v>25</v>
      </c>
      <c r="D49" s="1">
        <v>3</v>
      </c>
      <c r="E49" s="1">
        <v>548</v>
      </c>
    </row>
    <row r="50" spans="1:5">
      <c r="A50" s="1" t="str">
        <f t="shared" si="0"/>
        <v>48男3</v>
      </c>
      <c r="B50" s="1">
        <v>48</v>
      </c>
      <c r="C50" s="1" t="s">
        <v>25</v>
      </c>
      <c r="D50" s="1">
        <v>3</v>
      </c>
      <c r="E50" s="1">
        <v>553</v>
      </c>
    </row>
    <row r="51" spans="1:5">
      <c r="A51" s="1" t="str">
        <f t="shared" si="0"/>
        <v>49男3</v>
      </c>
      <c r="B51" s="1">
        <v>49</v>
      </c>
      <c r="C51" s="1" t="s">
        <v>25</v>
      </c>
      <c r="D51" s="1">
        <v>3</v>
      </c>
      <c r="E51" s="1">
        <v>558</v>
      </c>
    </row>
    <row r="52" spans="1:5">
      <c r="A52" s="1" t="str">
        <f t="shared" si="0"/>
        <v>50男3</v>
      </c>
      <c r="B52" s="1">
        <v>50</v>
      </c>
      <c r="C52" s="1" t="s">
        <v>25</v>
      </c>
      <c r="D52" s="1">
        <v>3</v>
      </c>
      <c r="E52" s="1">
        <v>562</v>
      </c>
    </row>
    <row r="53" spans="1:5">
      <c r="A53" s="1" t="str">
        <f t="shared" si="0"/>
        <v>51男3</v>
      </c>
      <c r="B53" s="1">
        <v>51</v>
      </c>
      <c r="C53" s="1" t="s">
        <v>25</v>
      </c>
      <c r="D53" s="1">
        <v>3</v>
      </c>
      <c r="E53" s="1">
        <v>566</v>
      </c>
    </row>
    <row r="54" spans="1:5">
      <c r="A54" s="1" t="str">
        <f t="shared" si="0"/>
        <v>52男3</v>
      </c>
      <c r="B54" s="1">
        <v>52</v>
      </c>
      <c r="C54" s="1" t="s">
        <v>25</v>
      </c>
      <c r="D54" s="1">
        <v>3</v>
      </c>
      <c r="E54" s="1">
        <v>570</v>
      </c>
    </row>
    <row r="55" spans="1:5">
      <c r="A55" s="1" t="str">
        <f t="shared" si="0"/>
        <v>53男3</v>
      </c>
      <c r="B55" s="1">
        <v>53</v>
      </c>
      <c r="C55" s="1" t="s">
        <v>25</v>
      </c>
      <c r="D55" s="1">
        <v>3</v>
      </c>
      <c r="E55" s="1">
        <v>574</v>
      </c>
    </row>
    <row r="56" spans="1:5">
      <c r="A56" s="1" t="str">
        <f t="shared" si="0"/>
        <v>54男3</v>
      </c>
      <c r="B56" s="1">
        <v>54</v>
      </c>
      <c r="C56" s="1" t="s">
        <v>25</v>
      </c>
      <c r="D56" s="1">
        <v>3</v>
      </c>
      <c r="E56" s="1">
        <v>577</v>
      </c>
    </row>
    <row r="57" spans="1:5">
      <c r="A57" s="1" t="str">
        <f t="shared" si="0"/>
        <v>55男3</v>
      </c>
      <c r="B57" s="1">
        <v>55</v>
      </c>
      <c r="C57" s="1" t="s">
        <v>25</v>
      </c>
      <c r="D57" s="1">
        <v>3</v>
      </c>
      <c r="E57" s="1">
        <v>579</v>
      </c>
    </row>
    <row r="58" spans="1:5">
      <c r="A58" s="1" t="str">
        <f t="shared" si="0"/>
        <v>56男3</v>
      </c>
      <c r="B58" s="1">
        <v>56</v>
      </c>
      <c r="C58" s="1" t="s">
        <v>25</v>
      </c>
      <c r="D58" s="1">
        <v>3</v>
      </c>
      <c r="E58" s="1">
        <v>581</v>
      </c>
    </row>
    <row r="59" spans="1:5">
      <c r="A59" s="1" t="str">
        <f t="shared" si="0"/>
        <v>57男3</v>
      </c>
      <c r="B59" s="1">
        <v>57</v>
      </c>
      <c r="C59" s="1" t="s">
        <v>25</v>
      </c>
      <c r="D59" s="1">
        <v>3</v>
      </c>
      <c r="E59" s="1">
        <v>582</v>
      </c>
    </row>
    <row r="60" spans="1:5">
      <c r="A60" s="1" t="str">
        <f t="shared" si="0"/>
        <v>58男3</v>
      </c>
      <c r="B60" s="1">
        <v>58</v>
      </c>
      <c r="C60" s="1" t="s">
        <v>25</v>
      </c>
      <c r="D60" s="1">
        <v>3</v>
      </c>
      <c r="E60" s="1">
        <v>581</v>
      </c>
    </row>
    <row r="61" spans="1:5">
      <c r="A61" s="1" t="str">
        <f t="shared" si="0"/>
        <v>59男3</v>
      </c>
      <c r="B61" s="1">
        <v>59</v>
      </c>
      <c r="C61" s="1" t="s">
        <v>25</v>
      </c>
      <c r="D61" s="1">
        <v>3</v>
      </c>
      <c r="E61" s="1">
        <v>580</v>
      </c>
    </row>
    <row r="62" spans="1:5">
      <c r="A62" s="1" t="str">
        <f t="shared" si="0"/>
        <v>60男3</v>
      </c>
      <c r="B62" s="1">
        <v>60</v>
      </c>
      <c r="C62" s="1" t="s">
        <v>25</v>
      </c>
      <c r="D62" s="1">
        <v>3</v>
      </c>
      <c r="E62" s="1">
        <v>577</v>
      </c>
    </row>
    <row r="63" spans="1:5">
      <c r="A63" s="1" t="str">
        <f t="shared" si="0"/>
        <v>61男3</v>
      </c>
      <c r="B63" s="1">
        <v>61</v>
      </c>
      <c r="C63" s="1" t="s">
        <v>25</v>
      </c>
      <c r="D63" s="1">
        <v>3</v>
      </c>
      <c r="E63" s="1">
        <v>572</v>
      </c>
    </row>
    <row r="64" spans="1:5">
      <c r="A64" s="1" t="str">
        <f t="shared" si="0"/>
        <v>62男3</v>
      </c>
      <c r="B64" s="1">
        <v>62</v>
      </c>
      <c r="C64" s="1" t="s">
        <v>25</v>
      </c>
      <c r="D64" s="1">
        <v>3</v>
      </c>
      <c r="E64" s="1">
        <v>564</v>
      </c>
    </row>
    <row r="65" spans="1:5">
      <c r="A65" s="1" t="str">
        <f t="shared" si="0"/>
        <v>63男3</v>
      </c>
      <c r="B65" s="1">
        <v>63</v>
      </c>
      <c r="C65" s="1" t="s">
        <v>25</v>
      </c>
      <c r="D65" s="1">
        <v>3</v>
      </c>
      <c r="E65" s="1">
        <v>554</v>
      </c>
    </row>
    <row r="66" spans="1:5">
      <c r="A66" s="1" t="str">
        <f t="shared" si="0"/>
        <v>64男3</v>
      </c>
      <c r="B66" s="1">
        <v>64</v>
      </c>
      <c r="C66" s="1" t="s">
        <v>25</v>
      </c>
      <c r="D66" s="1">
        <v>3</v>
      </c>
      <c r="E66" s="1">
        <v>540</v>
      </c>
    </row>
    <row r="67" spans="1:5">
      <c r="A67" s="1" t="str">
        <f t="shared" ref="A67:A130" si="1">B67&amp;C67&amp;D67</f>
        <v>65男3</v>
      </c>
      <c r="B67" s="1">
        <v>65</v>
      </c>
      <c r="C67" s="1" t="s">
        <v>25</v>
      </c>
      <c r="D67" s="1">
        <v>3</v>
      </c>
      <c r="E67" s="1">
        <v>521</v>
      </c>
    </row>
    <row r="68" spans="1:5">
      <c r="A68" s="1" t="str">
        <f t="shared" si="1"/>
        <v>66男3</v>
      </c>
      <c r="B68" s="1">
        <v>66</v>
      </c>
      <c r="C68" s="1" t="s">
        <v>25</v>
      </c>
      <c r="D68" s="1">
        <v>3</v>
      </c>
      <c r="E68" s="1">
        <v>497</v>
      </c>
    </row>
    <row r="69" spans="1:5">
      <c r="A69" s="1" t="str">
        <f t="shared" si="1"/>
        <v>67男3</v>
      </c>
      <c r="B69" s="1">
        <v>67</v>
      </c>
      <c r="C69" s="1" t="s">
        <v>25</v>
      </c>
      <c r="D69" s="1">
        <v>3</v>
      </c>
      <c r="E69" s="1">
        <v>466</v>
      </c>
    </row>
    <row r="70" spans="1:5">
      <c r="A70" s="1" t="str">
        <f t="shared" si="1"/>
        <v>68男3</v>
      </c>
      <c r="B70" s="1">
        <v>68</v>
      </c>
      <c r="C70" s="1" t="s">
        <v>25</v>
      </c>
      <c r="D70" s="1">
        <v>3</v>
      </c>
      <c r="E70" s="1">
        <v>427</v>
      </c>
    </row>
    <row r="71" spans="1:5">
      <c r="A71" s="1" t="str">
        <f t="shared" si="1"/>
        <v>69男3</v>
      </c>
      <c r="B71" s="1">
        <v>69</v>
      </c>
      <c r="C71" s="1" t="s">
        <v>25</v>
      </c>
      <c r="D71" s="1">
        <v>3</v>
      </c>
      <c r="E71" s="1">
        <v>377</v>
      </c>
    </row>
    <row r="72" spans="1:5">
      <c r="A72" s="1" t="str">
        <f t="shared" si="1"/>
        <v>70男3</v>
      </c>
      <c r="B72" s="1">
        <v>70</v>
      </c>
      <c r="C72" s="1" t="s">
        <v>25</v>
      </c>
      <c r="D72" s="1">
        <v>3</v>
      </c>
      <c r="E72" s="1">
        <v>313</v>
      </c>
    </row>
    <row r="73" spans="1:5">
      <c r="A73" s="1" t="str">
        <f t="shared" si="1"/>
        <v>0男5</v>
      </c>
      <c r="B73" s="1">
        <v>0</v>
      </c>
      <c r="C73" s="1" t="s">
        <v>24</v>
      </c>
      <c r="D73" s="1">
        <v>5</v>
      </c>
      <c r="E73" s="1">
        <v>628</v>
      </c>
    </row>
    <row r="74" spans="1:5">
      <c r="A74" s="1" t="str">
        <f t="shared" si="1"/>
        <v>1男5</v>
      </c>
      <c r="B74" s="1">
        <v>1</v>
      </c>
      <c r="C74" s="1" t="s">
        <v>24</v>
      </c>
      <c r="D74" s="1">
        <v>5</v>
      </c>
      <c r="E74" s="1">
        <v>630</v>
      </c>
    </row>
    <row r="75" spans="1:5">
      <c r="A75" s="1" t="str">
        <f t="shared" si="1"/>
        <v>2男5</v>
      </c>
      <c r="B75" s="1">
        <v>2</v>
      </c>
      <c r="C75" s="1" t="s">
        <v>24</v>
      </c>
      <c r="D75" s="1">
        <v>5</v>
      </c>
      <c r="E75" s="1">
        <v>633</v>
      </c>
    </row>
    <row r="76" spans="1:5">
      <c r="A76" s="1" t="str">
        <f t="shared" si="1"/>
        <v>3男5</v>
      </c>
      <c r="B76" s="1">
        <v>3</v>
      </c>
      <c r="C76" s="1" t="s">
        <v>24</v>
      </c>
      <c r="D76" s="1">
        <v>5</v>
      </c>
      <c r="E76" s="1">
        <v>636</v>
      </c>
    </row>
    <row r="77" spans="1:5">
      <c r="A77" s="1" t="str">
        <f t="shared" si="1"/>
        <v>4男5</v>
      </c>
      <c r="B77" s="1">
        <v>4</v>
      </c>
      <c r="C77" s="1" t="s">
        <v>24</v>
      </c>
      <c r="D77" s="1">
        <v>5</v>
      </c>
      <c r="E77" s="1">
        <v>639</v>
      </c>
    </row>
    <row r="78" spans="1:5">
      <c r="A78" s="1" t="str">
        <f t="shared" si="1"/>
        <v>5男5</v>
      </c>
      <c r="B78" s="1">
        <v>5</v>
      </c>
      <c r="C78" s="1" t="s">
        <v>24</v>
      </c>
      <c r="D78" s="1">
        <v>5</v>
      </c>
      <c r="E78" s="1">
        <v>642</v>
      </c>
    </row>
    <row r="79" spans="1:5">
      <c r="A79" s="1" t="str">
        <f t="shared" si="1"/>
        <v>6男5</v>
      </c>
      <c r="B79" s="1">
        <v>6</v>
      </c>
      <c r="C79" s="1" t="s">
        <v>24</v>
      </c>
      <c r="D79" s="1">
        <v>5</v>
      </c>
      <c r="E79" s="1">
        <v>645</v>
      </c>
    </row>
    <row r="80" spans="1:5">
      <c r="A80" s="1" t="str">
        <f t="shared" si="1"/>
        <v>7男5</v>
      </c>
      <c r="B80" s="1">
        <v>7</v>
      </c>
      <c r="C80" s="1" t="s">
        <v>24</v>
      </c>
      <c r="D80" s="1">
        <v>5</v>
      </c>
      <c r="E80" s="1">
        <v>648</v>
      </c>
    </row>
    <row r="81" spans="1:5">
      <c r="A81" s="1" t="str">
        <f t="shared" si="1"/>
        <v>8男5</v>
      </c>
      <c r="B81" s="1">
        <v>8</v>
      </c>
      <c r="C81" s="1" t="s">
        <v>24</v>
      </c>
      <c r="D81" s="1">
        <v>5</v>
      </c>
      <c r="E81" s="1">
        <v>651</v>
      </c>
    </row>
    <row r="82" spans="1:5">
      <c r="A82" s="1" t="str">
        <f t="shared" si="1"/>
        <v>9男5</v>
      </c>
      <c r="B82" s="1">
        <v>9</v>
      </c>
      <c r="C82" s="1" t="s">
        <v>24</v>
      </c>
      <c r="D82" s="1">
        <v>5</v>
      </c>
      <c r="E82" s="1">
        <v>654</v>
      </c>
    </row>
    <row r="83" spans="1:5">
      <c r="A83" s="1" t="str">
        <f t="shared" si="1"/>
        <v>10男5</v>
      </c>
      <c r="B83" s="1">
        <v>10</v>
      </c>
      <c r="C83" s="1" t="s">
        <v>24</v>
      </c>
      <c r="D83" s="1">
        <v>5</v>
      </c>
      <c r="E83" s="1">
        <v>657</v>
      </c>
    </row>
    <row r="84" spans="1:5">
      <c r="A84" s="1" t="str">
        <f t="shared" si="1"/>
        <v>11男5</v>
      </c>
      <c r="B84" s="1">
        <v>11</v>
      </c>
      <c r="C84" s="1" t="s">
        <v>24</v>
      </c>
      <c r="D84" s="1">
        <v>5</v>
      </c>
      <c r="E84" s="1">
        <v>661</v>
      </c>
    </row>
    <row r="85" spans="1:5">
      <c r="A85" s="1" t="str">
        <f t="shared" si="1"/>
        <v>12男5</v>
      </c>
      <c r="B85" s="1">
        <v>12</v>
      </c>
      <c r="C85" s="1" t="s">
        <v>24</v>
      </c>
      <c r="D85" s="1">
        <v>5</v>
      </c>
      <c r="E85" s="1">
        <v>664</v>
      </c>
    </row>
    <row r="86" spans="1:5">
      <c r="A86" s="1" t="str">
        <f t="shared" si="1"/>
        <v>13男5</v>
      </c>
      <c r="B86" s="1">
        <v>13</v>
      </c>
      <c r="C86" s="1" t="s">
        <v>24</v>
      </c>
      <c r="D86" s="1">
        <v>5</v>
      </c>
      <c r="E86" s="1">
        <v>668</v>
      </c>
    </row>
    <row r="87" spans="1:5">
      <c r="A87" s="1" t="str">
        <f t="shared" si="1"/>
        <v>14男5</v>
      </c>
      <c r="B87" s="1">
        <v>14</v>
      </c>
      <c r="C87" s="1" t="s">
        <v>24</v>
      </c>
      <c r="D87" s="1">
        <v>5</v>
      </c>
      <c r="E87" s="1">
        <v>672</v>
      </c>
    </row>
    <row r="88" spans="1:5">
      <c r="A88" s="1" t="str">
        <f t="shared" si="1"/>
        <v>15男5</v>
      </c>
      <c r="B88" s="1">
        <v>15</v>
      </c>
      <c r="C88" s="1" t="s">
        <v>24</v>
      </c>
      <c r="D88" s="1">
        <v>5</v>
      </c>
      <c r="E88" s="1">
        <v>676</v>
      </c>
    </row>
    <row r="89" spans="1:5">
      <c r="A89" s="1" t="str">
        <f t="shared" si="1"/>
        <v>16男5</v>
      </c>
      <c r="B89" s="1">
        <v>16</v>
      </c>
      <c r="C89" s="1" t="s">
        <v>24</v>
      </c>
      <c r="D89" s="1">
        <v>5</v>
      </c>
      <c r="E89" s="1">
        <v>680</v>
      </c>
    </row>
    <row r="90" spans="1:5">
      <c r="A90" s="1" t="str">
        <f t="shared" si="1"/>
        <v>17男5</v>
      </c>
      <c r="B90" s="1">
        <v>17</v>
      </c>
      <c r="C90" s="1" t="s">
        <v>24</v>
      </c>
      <c r="D90" s="1">
        <v>5</v>
      </c>
      <c r="E90" s="1">
        <v>684</v>
      </c>
    </row>
    <row r="91" spans="1:5">
      <c r="A91" s="1" t="str">
        <f t="shared" si="1"/>
        <v>18男5</v>
      </c>
      <c r="B91" s="1">
        <v>18</v>
      </c>
      <c r="C91" s="1" t="s">
        <v>24</v>
      </c>
      <c r="D91" s="1">
        <v>5</v>
      </c>
      <c r="E91" s="1">
        <v>688</v>
      </c>
    </row>
    <row r="92" spans="1:5">
      <c r="A92" s="1" t="str">
        <f t="shared" si="1"/>
        <v>19男5</v>
      </c>
      <c r="B92" s="1">
        <v>19</v>
      </c>
      <c r="C92" s="1" t="s">
        <v>24</v>
      </c>
      <c r="D92" s="1">
        <v>5</v>
      </c>
      <c r="E92" s="1">
        <v>693</v>
      </c>
    </row>
    <row r="93" spans="1:5">
      <c r="A93" s="1" t="str">
        <f t="shared" si="1"/>
        <v>20男5</v>
      </c>
      <c r="B93" s="1">
        <v>20</v>
      </c>
      <c r="C93" s="1" t="s">
        <v>24</v>
      </c>
      <c r="D93" s="1">
        <v>5</v>
      </c>
      <c r="E93" s="1">
        <v>697</v>
      </c>
    </row>
    <row r="94" spans="1:5">
      <c r="A94" s="1" t="str">
        <f t="shared" si="1"/>
        <v>21男5</v>
      </c>
      <c r="B94" s="1">
        <v>21</v>
      </c>
      <c r="C94" s="1" t="s">
        <v>24</v>
      </c>
      <c r="D94" s="1">
        <v>5</v>
      </c>
      <c r="E94" s="1">
        <v>702</v>
      </c>
    </row>
    <row r="95" spans="1:5">
      <c r="A95" s="1" t="str">
        <f t="shared" si="1"/>
        <v>22男5</v>
      </c>
      <c r="B95" s="1">
        <v>22</v>
      </c>
      <c r="C95" s="1" t="s">
        <v>24</v>
      </c>
      <c r="D95" s="1">
        <v>5</v>
      </c>
      <c r="E95" s="1">
        <v>707</v>
      </c>
    </row>
    <row r="96" spans="1:5">
      <c r="A96" s="1" t="str">
        <f t="shared" si="1"/>
        <v>23男5</v>
      </c>
      <c r="B96" s="1">
        <v>23</v>
      </c>
      <c r="C96" s="1" t="s">
        <v>24</v>
      </c>
      <c r="D96" s="1">
        <v>5</v>
      </c>
      <c r="E96" s="1">
        <v>712</v>
      </c>
    </row>
    <row r="97" spans="1:5">
      <c r="A97" s="1" t="str">
        <f t="shared" si="1"/>
        <v>24男5</v>
      </c>
      <c r="B97" s="1">
        <v>24</v>
      </c>
      <c r="C97" s="1" t="s">
        <v>24</v>
      </c>
      <c r="D97" s="1">
        <v>5</v>
      </c>
      <c r="E97" s="1">
        <v>717</v>
      </c>
    </row>
    <row r="98" spans="1:5">
      <c r="A98" s="1" t="str">
        <f t="shared" si="1"/>
        <v>25男5</v>
      </c>
      <c r="B98" s="1">
        <v>25</v>
      </c>
      <c r="C98" s="1" t="s">
        <v>24</v>
      </c>
      <c r="D98" s="1">
        <v>5</v>
      </c>
      <c r="E98" s="1">
        <v>722</v>
      </c>
    </row>
    <row r="99" spans="1:5">
      <c r="A99" s="1" t="str">
        <f t="shared" si="1"/>
        <v>26男5</v>
      </c>
      <c r="B99" s="1">
        <v>26</v>
      </c>
      <c r="C99" s="1" t="s">
        <v>24</v>
      </c>
      <c r="D99" s="1">
        <v>5</v>
      </c>
      <c r="E99" s="1">
        <v>728</v>
      </c>
    </row>
    <row r="100" spans="1:5">
      <c r="A100" s="1" t="str">
        <f t="shared" si="1"/>
        <v>27男5</v>
      </c>
      <c r="B100" s="1">
        <v>27</v>
      </c>
      <c r="C100" s="1" t="s">
        <v>24</v>
      </c>
      <c r="D100" s="1">
        <v>5</v>
      </c>
      <c r="E100" s="1">
        <v>733</v>
      </c>
    </row>
    <row r="101" spans="1:5">
      <c r="A101" s="1" t="str">
        <f t="shared" si="1"/>
        <v>28男5</v>
      </c>
      <c r="B101" s="1">
        <v>28</v>
      </c>
      <c r="C101" s="1" t="s">
        <v>24</v>
      </c>
      <c r="D101" s="1">
        <v>5</v>
      </c>
      <c r="E101" s="1">
        <v>739</v>
      </c>
    </row>
    <row r="102" spans="1:5">
      <c r="A102" s="1" t="str">
        <f t="shared" si="1"/>
        <v>29男5</v>
      </c>
      <c r="B102" s="1">
        <v>29</v>
      </c>
      <c r="C102" s="1" t="s">
        <v>24</v>
      </c>
      <c r="D102" s="1">
        <v>5</v>
      </c>
      <c r="E102" s="1">
        <v>745</v>
      </c>
    </row>
    <row r="103" spans="1:5">
      <c r="A103" s="1" t="str">
        <f t="shared" si="1"/>
        <v>30男5</v>
      </c>
      <c r="B103" s="1">
        <v>30</v>
      </c>
      <c r="C103" s="1" t="s">
        <v>24</v>
      </c>
      <c r="D103" s="1">
        <v>5</v>
      </c>
      <c r="E103" s="1">
        <v>751</v>
      </c>
    </row>
    <row r="104" spans="1:5">
      <c r="A104" s="1" t="str">
        <f t="shared" si="1"/>
        <v>31男5</v>
      </c>
      <c r="B104" s="1">
        <v>31</v>
      </c>
      <c r="C104" s="1" t="s">
        <v>24</v>
      </c>
      <c r="D104" s="1">
        <v>5</v>
      </c>
      <c r="E104" s="1">
        <v>757</v>
      </c>
    </row>
    <row r="105" spans="1:5">
      <c r="A105" s="1" t="str">
        <f t="shared" si="1"/>
        <v>32男5</v>
      </c>
      <c r="B105" s="1">
        <v>32</v>
      </c>
      <c r="C105" s="1" t="s">
        <v>24</v>
      </c>
      <c r="D105" s="1">
        <v>5</v>
      </c>
      <c r="E105" s="1">
        <v>764</v>
      </c>
    </row>
    <row r="106" spans="1:5">
      <c r="A106" s="1" t="str">
        <f t="shared" si="1"/>
        <v>33男5</v>
      </c>
      <c r="B106" s="1">
        <v>33</v>
      </c>
      <c r="C106" s="1" t="s">
        <v>24</v>
      </c>
      <c r="D106" s="1">
        <v>5</v>
      </c>
      <c r="E106" s="1">
        <v>770</v>
      </c>
    </row>
    <row r="107" spans="1:5">
      <c r="A107" s="1" t="str">
        <f t="shared" si="1"/>
        <v>34男5</v>
      </c>
      <c r="B107" s="1">
        <v>34</v>
      </c>
      <c r="C107" s="1" t="s">
        <v>24</v>
      </c>
      <c r="D107" s="1">
        <v>5</v>
      </c>
      <c r="E107" s="1">
        <v>777</v>
      </c>
    </row>
    <row r="108" spans="1:5">
      <c r="A108" s="1" t="str">
        <f t="shared" si="1"/>
        <v>35男5</v>
      </c>
      <c r="B108" s="1">
        <v>35</v>
      </c>
      <c r="C108" s="1" t="s">
        <v>24</v>
      </c>
      <c r="D108" s="1">
        <v>5</v>
      </c>
      <c r="E108" s="1">
        <v>784</v>
      </c>
    </row>
    <row r="109" spans="1:5">
      <c r="A109" s="1" t="str">
        <f t="shared" si="1"/>
        <v>36男5</v>
      </c>
      <c r="B109" s="1">
        <v>36</v>
      </c>
      <c r="C109" s="1" t="s">
        <v>24</v>
      </c>
      <c r="D109" s="1">
        <v>5</v>
      </c>
      <c r="E109" s="1">
        <v>790</v>
      </c>
    </row>
    <row r="110" spans="1:5">
      <c r="A110" s="1" t="str">
        <f t="shared" si="1"/>
        <v>37男5</v>
      </c>
      <c r="B110" s="1">
        <v>37</v>
      </c>
      <c r="C110" s="1" t="s">
        <v>24</v>
      </c>
      <c r="D110" s="1">
        <v>5</v>
      </c>
      <c r="E110" s="1">
        <v>797</v>
      </c>
    </row>
    <row r="111" spans="1:5">
      <c r="A111" s="1" t="str">
        <f t="shared" si="1"/>
        <v>38男5</v>
      </c>
      <c r="B111" s="1">
        <v>38</v>
      </c>
      <c r="C111" s="1" t="s">
        <v>24</v>
      </c>
      <c r="D111" s="1">
        <v>5</v>
      </c>
      <c r="E111" s="1">
        <v>804</v>
      </c>
    </row>
    <row r="112" spans="1:5">
      <c r="A112" s="1" t="str">
        <f t="shared" si="1"/>
        <v>39男5</v>
      </c>
      <c r="B112" s="1">
        <v>39</v>
      </c>
      <c r="C112" s="1" t="s">
        <v>24</v>
      </c>
      <c r="D112" s="1">
        <v>5</v>
      </c>
      <c r="E112" s="1">
        <v>811</v>
      </c>
    </row>
    <row r="113" spans="1:5">
      <c r="A113" s="1" t="str">
        <f t="shared" si="1"/>
        <v>40男5</v>
      </c>
      <c r="B113" s="1">
        <v>40</v>
      </c>
      <c r="C113" s="1" t="s">
        <v>24</v>
      </c>
      <c r="D113" s="1">
        <v>5</v>
      </c>
      <c r="E113" s="1">
        <v>818</v>
      </c>
    </row>
    <row r="114" spans="1:5">
      <c r="A114" s="1" t="str">
        <f t="shared" si="1"/>
        <v>41男5</v>
      </c>
      <c r="B114" s="1">
        <v>41</v>
      </c>
      <c r="C114" s="1" t="s">
        <v>24</v>
      </c>
      <c r="D114" s="1">
        <v>5</v>
      </c>
      <c r="E114" s="1">
        <v>825</v>
      </c>
    </row>
    <row r="115" spans="1:5">
      <c r="A115" s="1" t="str">
        <f t="shared" si="1"/>
        <v>42男5</v>
      </c>
      <c r="B115" s="1">
        <v>42</v>
      </c>
      <c r="C115" s="1" t="s">
        <v>24</v>
      </c>
      <c r="D115" s="1">
        <v>5</v>
      </c>
      <c r="E115" s="1">
        <v>832</v>
      </c>
    </row>
    <row r="116" spans="1:5">
      <c r="A116" s="1" t="str">
        <f t="shared" si="1"/>
        <v>43男5</v>
      </c>
      <c r="B116" s="1">
        <v>43</v>
      </c>
      <c r="C116" s="1" t="s">
        <v>24</v>
      </c>
      <c r="D116" s="1">
        <v>5</v>
      </c>
      <c r="E116" s="1">
        <v>839</v>
      </c>
    </row>
    <row r="117" spans="1:5">
      <c r="A117" s="1" t="str">
        <f t="shared" si="1"/>
        <v>44男5</v>
      </c>
      <c r="B117" s="1">
        <v>44</v>
      </c>
      <c r="C117" s="1" t="s">
        <v>24</v>
      </c>
      <c r="D117" s="1">
        <v>5</v>
      </c>
      <c r="E117" s="1">
        <v>845</v>
      </c>
    </row>
    <row r="118" spans="1:5">
      <c r="A118" s="1" t="str">
        <f t="shared" si="1"/>
        <v>45男5</v>
      </c>
      <c r="B118" s="1">
        <v>45</v>
      </c>
      <c r="C118" s="1" t="s">
        <v>24</v>
      </c>
      <c r="D118" s="1">
        <v>5</v>
      </c>
      <c r="E118" s="1">
        <v>852</v>
      </c>
    </row>
    <row r="119" spans="1:5">
      <c r="A119" s="1" t="str">
        <f t="shared" si="1"/>
        <v>46男5</v>
      </c>
      <c r="B119" s="1">
        <v>46</v>
      </c>
      <c r="C119" s="1" t="s">
        <v>24</v>
      </c>
      <c r="D119" s="1">
        <v>5</v>
      </c>
      <c r="E119" s="1">
        <v>859</v>
      </c>
    </row>
    <row r="120" spans="1:5">
      <c r="A120" s="1" t="str">
        <f t="shared" si="1"/>
        <v>47男5</v>
      </c>
      <c r="B120" s="1">
        <v>47</v>
      </c>
      <c r="C120" s="1" t="s">
        <v>24</v>
      </c>
      <c r="D120" s="1">
        <v>5</v>
      </c>
      <c r="E120" s="1">
        <v>865</v>
      </c>
    </row>
    <row r="121" spans="1:5">
      <c r="A121" s="1" t="str">
        <f t="shared" si="1"/>
        <v>48男5</v>
      </c>
      <c r="B121" s="1">
        <v>48</v>
      </c>
      <c r="C121" s="1" t="s">
        <v>24</v>
      </c>
      <c r="D121" s="1">
        <v>5</v>
      </c>
      <c r="E121" s="1">
        <v>872</v>
      </c>
    </row>
    <row r="122" spans="1:5">
      <c r="A122" s="1" t="str">
        <f t="shared" si="1"/>
        <v>49男5</v>
      </c>
      <c r="B122" s="1">
        <v>49</v>
      </c>
      <c r="C122" s="1" t="s">
        <v>24</v>
      </c>
      <c r="D122" s="1">
        <v>5</v>
      </c>
      <c r="E122" s="1">
        <v>878</v>
      </c>
    </row>
    <row r="123" spans="1:5">
      <c r="A123" s="1" t="str">
        <f t="shared" si="1"/>
        <v>50男5</v>
      </c>
      <c r="B123" s="1">
        <v>50</v>
      </c>
      <c r="C123" s="1" t="s">
        <v>24</v>
      </c>
      <c r="D123" s="1">
        <v>5</v>
      </c>
      <c r="E123" s="1">
        <v>883</v>
      </c>
    </row>
    <row r="124" spans="1:5">
      <c r="A124" s="1" t="str">
        <f t="shared" si="1"/>
        <v>51男5</v>
      </c>
      <c r="B124" s="1">
        <v>51</v>
      </c>
      <c r="C124" s="1" t="s">
        <v>24</v>
      </c>
      <c r="D124" s="1">
        <v>5</v>
      </c>
      <c r="E124" s="1">
        <v>888</v>
      </c>
    </row>
    <row r="125" spans="1:5">
      <c r="A125" s="1" t="str">
        <f t="shared" si="1"/>
        <v>52男5</v>
      </c>
      <c r="B125" s="1">
        <v>52</v>
      </c>
      <c r="C125" s="1" t="s">
        <v>24</v>
      </c>
      <c r="D125" s="1">
        <v>5</v>
      </c>
      <c r="E125" s="1">
        <v>893</v>
      </c>
    </row>
    <row r="126" spans="1:5">
      <c r="A126" s="1" t="str">
        <f t="shared" si="1"/>
        <v>53男5</v>
      </c>
      <c r="B126" s="1">
        <v>53</v>
      </c>
      <c r="C126" s="1" t="s">
        <v>24</v>
      </c>
      <c r="D126" s="1">
        <v>5</v>
      </c>
      <c r="E126" s="1">
        <v>896</v>
      </c>
    </row>
    <row r="127" spans="1:5">
      <c r="A127" s="1" t="str">
        <f t="shared" si="1"/>
        <v>54男5</v>
      </c>
      <c r="B127" s="1">
        <v>54</v>
      </c>
      <c r="C127" s="1" t="s">
        <v>24</v>
      </c>
      <c r="D127" s="1">
        <v>5</v>
      </c>
      <c r="E127" s="1">
        <v>899</v>
      </c>
    </row>
    <row r="128" spans="1:5">
      <c r="A128" s="1" t="str">
        <f t="shared" si="1"/>
        <v>55男5</v>
      </c>
      <c r="B128" s="1">
        <v>55</v>
      </c>
      <c r="C128" s="1" t="s">
        <v>24</v>
      </c>
      <c r="D128" s="1">
        <v>5</v>
      </c>
      <c r="E128" s="1">
        <v>900</v>
      </c>
    </row>
    <row r="129" spans="1:5">
      <c r="A129" s="1" t="str">
        <f t="shared" si="1"/>
        <v>56男5</v>
      </c>
      <c r="B129" s="1">
        <v>56</v>
      </c>
      <c r="C129" s="1" t="s">
        <v>24</v>
      </c>
      <c r="D129" s="1">
        <v>5</v>
      </c>
      <c r="E129" s="1">
        <v>900</v>
      </c>
    </row>
    <row r="130" spans="1:5">
      <c r="A130" s="1" t="str">
        <f t="shared" si="1"/>
        <v>57男5</v>
      </c>
      <c r="B130" s="1">
        <v>57</v>
      </c>
      <c r="C130" s="1" t="s">
        <v>24</v>
      </c>
      <c r="D130" s="1">
        <v>5</v>
      </c>
      <c r="E130" s="1">
        <v>898</v>
      </c>
    </row>
    <row r="131" spans="1:5">
      <c r="A131" s="1" t="str">
        <f t="shared" ref="A131:A194" si="2">B131&amp;C131&amp;D131</f>
        <v>58男5</v>
      </c>
      <c r="B131" s="1">
        <v>58</v>
      </c>
      <c r="C131" s="1" t="s">
        <v>24</v>
      </c>
      <c r="D131" s="1">
        <v>5</v>
      </c>
      <c r="E131" s="1">
        <v>894</v>
      </c>
    </row>
    <row r="132" spans="1:5">
      <c r="A132" s="1" t="str">
        <f t="shared" si="2"/>
        <v>59男5</v>
      </c>
      <c r="B132" s="1">
        <v>59</v>
      </c>
      <c r="C132" s="1" t="s">
        <v>24</v>
      </c>
      <c r="D132" s="1">
        <v>5</v>
      </c>
      <c r="E132" s="1">
        <v>887</v>
      </c>
    </row>
    <row r="133" spans="1:5">
      <c r="A133" s="1" t="str">
        <f t="shared" si="2"/>
        <v>60男5</v>
      </c>
      <c r="B133" s="1">
        <v>60</v>
      </c>
      <c r="C133" s="1" t="s">
        <v>24</v>
      </c>
      <c r="D133" s="1">
        <v>5</v>
      </c>
      <c r="E133" s="1">
        <v>878</v>
      </c>
    </row>
    <row r="134" spans="1:5">
      <c r="A134" s="1" t="str">
        <f t="shared" si="2"/>
        <v>61男5</v>
      </c>
      <c r="B134" s="1">
        <v>61</v>
      </c>
      <c r="C134" s="1" t="s">
        <v>24</v>
      </c>
      <c r="D134" s="1">
        <v>5</v>
      </c>
      <c r="E134" s="1">
        <v>865</v>
      </c>
    </row>
    <row r="135" spans="1:5">
      <c r="A135" s="1" t="str">
        <f t="shared" si="2"/>
        <v>62男5</v>
      </c>
      <c r="B135" s="1">
        <v>62</v>
      </c>
      <c r="C135" s="1" t="s">
        <v>24</v>
      </c>
      <c r="D135" s="1">
        <v>5</v>
      </c>
      <c r="E135" s="1">
        <v>848</v>
      </c>
    </row>
    <row r="136" spans="1:5">
      <c r="A136" s="1" t="str">
        <f t="shared" si="2"/>
        <v>63男5</v>
      </c>
      <c r="B136" s="1">
        <v>63</v>
      </c>
      <c r="C136" s="1" t="s">
        <v>24</v>
      </c>
      <c r="D136" s="1">
        <v>5</v>
      </c>
      <c r="E136" s="1">
        <v>825</v>
      </c>
    </row>
    <row r="137" spans="1:5">
      <c r="A137" s="1" t="str">
        <f t="shared" si="2"/>
        <v>64男5</v>
      </c>
      <c r="B137" s="1">
        <v>64</v>
      </c>
      <c r="C137" s="1" t="s">
        <v>24</v>
      </c>
      <c r="D137" s="1">
        <v>5</v>
      </c>
      <c r="E137" s="1">
        <v>796</v>
      </c>
    </row>
    <row r="138" spans="1:5">
      <c r="A138" s="1" t="str">
        <f t="shared" si="2"/>
        <v>65男5</v>
      </c>
      <c r="B138" s="1">
        <v>65</v>
      </c>
      <c r="C138" s="1" t="s">
        <v>24</v>
      </c>
      <c r="D138" s="1">
        <v>5</v>
      </c>
      <c r="E138" s="1">
        <v>759</v>
      </c>
    </row>
    <row r="139" spans="1:5">
      <c r="A139" s="1" t="str">
        <f t="shared" si="2"/>
        <v>66男5</v>
      </c>
      <c r="B139" s="1">
        <v>66</v>
      </c>
      <c r="C139" s="1" t="s">
        <v>24</v>
      </c>
      <c r="D139" s="1">
        <v>5</v>
      </c>
      <c r="E139" s="1">
        <v>713</v>
      </c>
    </row>
    <row r="140" spans="1:5">
      <c r="A140" s="1" t="str">
        <f t="shared" si="2"/>
        <v>67男5</v>
      </c>
      <c r="B140" s="1">
        <v>67</v>
      </c>
      <c r="C140" s="1" t="s">
        <v>24</v>
      </c>
      <c r="D140" s="1">
        <v>5</v>
      </c>
      <c r="E140" s="1">
        <v>654</v>
      </c>
    </row>
    <row r="141" spans="1:5">
      <c r="A141" s="1" t="str">
        <f t="shared" si="2"/>
        <v>68男5</v>
      </c>
      <c r="B141" s="1">
        <v>68</v>
      </c>
      <c r="C141" s="1" t="s">
        <v>24</v>
      </c>
      <c r="D141" s="1">
        <v>5</v>
      </c>
      <c r="E141" s="1">
        <v>580</v>
      </c>
    </row>
    <row r="142" spans="1:5">
      <c r="A142" s="1" t="str">
        <f t="shared" si="2"/>
        <v>69男5</v>
      </c>
      <c r="B142" s="1">
        <v>69</v>
      </c>
      <c r="C142" s="1" t="s">
        <v>24</v>
      </c>
      <c r="D142" s="1">
        <v>5</v>
      </c>
      <c r="E142" s="1">
        <v>488</v>
      </c>
    </row>
    <row r="143" spans="1:5">
      <c r="A143" s="1" t="str">
        <f t="shared" si="2"/>
        <v>70男5</v>
      </c>
      <c r="B143" s="1">
        <v>70</v>
      </c>
      <c r="C143" s="1" t="s">
        <v>24</v>
      </c>
      <c r="D143" s="1">
        <v>5</v>
      </c>
      <c r="E143" s="1">
        <v>371</v>
      </c>
    </row>
    <row r="144" spans="1:5">
      <c r="A144" s="1" t="str">
        <f t="shared" si="2"/>
        <v>0男10</v>
      </c>
      <c r="B144" s="1">
        <v>0</v>
      </c>
      <c r="C144" s="1" t="s">
        <v>24</v>
      </c>
      <c r="D144" s="1">
        <v>10</v>
      </c>
      <c r="E144" s="1">
        <v>1147</v>
      </c>
    </row>
    <row r="145" spans="1:5">
      <c r="A145" s="1" t="str">
        <f t="shared" si="2"/>
        <v>1男10</v>
      </c>
      <c r="B145" s="1">
        <v>1</v>
      </c>
      <c r="C145" s="1" t="s">
        <v>24</v>
      </c>
      <c r="D145" s="1">
        <v>10</v>
      </c>
      <c r="E145" s="1">
        <v>1152</v>
      </c>
    </row>
    <row r="146" spans="1:5">
      <c r="A146" s="1" t="str">
        <f t="shared" si="2"/>
        <v>2男10</v>
      </c>
      <c r="B146" s="1">
        <v>2</v>
      </c>
      <c r="C146" s="1" t="s">
        <v>24</v>
      </c>
      <c r="D146" s="1">
        <v>10</v>
      </c>
      <c r="E146" s="1">
        <v>1156</v>
      </c>
    </row>
    <row r="147" spans="1:5">
      <c r="A147" s="1" t="str">
        <f t="shared" si="2"/>
        <v>3男10</v>
      </c>
      <c r="B147" s="1">
        <v>3</v>
      </c>
      <c r="C147" s="1" t="s">
        <v>24</v>
      </c>
      <c r="D147" s="1">
        <v>10</v>
      </c>
      <c r="E147" s="1">
        <v>1161</v>
      </c>
    </row>
    <row r="148" spans="1:5">
      <c r="A148" s="1" t="str">
        <f t="shared" si="2"/>
        <v>4男10</v>
      </c>
      <c r="B148" s="1">
        <v>4</v>
      </c>
      <c r="C148" s="1" t="s">
        <v>24</v>
      </c>
      <c r="D148" s="1">
        <v>10</v>
      </c>
      <c r="E148" s="1">
        <v>1166</v>
      </c>
    </row>
    <row r="149" spans="1:5">
      <c r="A149" s="1" t="str">
        <f t="shared" si="2"/>
        <v>5男10</v>
      </c>
      <c r="B149" s="1">
        <v>5</v>
      </c>
      <c r="C149" s="1" t="s">
        <v>24</v>
      </c>
      <c r="D149" s="1">
        <v>10</v>
      </c>
      <c r="E149" s="1">
        <v>1171</v>
      </c>
    </row>
    <row r="150" spans="1:5">
      <c r="A150" s="1" t="str">
        <f t="shared" si="2"/>
        <v>6男10</v>
      </c>
      <c r="B150" s="1">
        <v>6</v>
      </c>
      <c r="C150" s="1" t="s">
        <v>24</v>
      </c>
      <c r="D150" s="1">
        <v>10</v>
      </c>
      <c r="E150" s="1">
        <v>1176</v>
      </c>
    </row>
    <row r="151" spans="1:5">
      <c r="A151" s="1" t="str">
        <f t="shared" si="2"/>
        <v>7男10</v>
      </c>
      <c r="B151" s="1">
        <v>7</v>
      </c>
      <c r="C151" s="1" t="s">
        <v>24</v>
      </c>
      <c r="D151" s="1">
        <v>10</v>
      </c>
      <c r="E151" s="1">
        <v>1181</v>
      </c>
    </row>
    <row r="152" spans="1:5">
      <c r="A152" s="1" t="str">
        <f t="shared" si="2"/>
        <v>8男10</v>
      </c>
      <c r="B152" s="1">
        <v>8</v>
      </c>
      <c r="C152" s="1" t="s">
        <v>24</v>
      </c>
      <c r="D152" s="1">
        <v>10</v>
      </c>
      <c r="E152" s="1">
        <v>1186</v>
      </c>
    </row>
    <row r="153" spans="1:5">
      <c r="A153" s="1" t="str">
        <f t="shared" si="2"/>
        <v>9男10</v>
      </c>
      <c r="B153" s="1">
        <v>9</v>
      </c>
      <c r="C153" s="1" t="s">
        <v>24</v>
      </c>
      <c r="D153" s="1">
        <v>10</v>
      </c>
      <c r="E153" s="1">
        <v>1192</v>
      </c>
    </row>
    <row r="154" spans="1:5">
      <c r="A154" s="1" t="str">
        <f t="shared" si="2"/>
        <v>10男10</v>
      </c>
      <c r="B154" s="1">
        <v>10</v>
      </c>
      <c r="C154" s="1" t="s">
        <v>24</v>
      </c>
      <c r="D154" s="1">
        <v>10</v>
      </c>
      <c r="E154" s="1">
        <v>1198</v>
      </c>
    </row>
    <row r="155" spans="1:5">
      <c r="A155" s="1" t="str">
        <f t="shared" si="2"/>
        <v>11男10</v>
      </c>
      <c r="B155" s="1">
        <v>11</v>
      </c>
      <c r="C155" s="1" t="s">
        <v>24</v>
      </c>
      <c r="D155" s="1">
        <v>10</v>
      </c>
      <c r="E155" s="1">
        <v>1203</v>
      </c>
    </row>
    <row r="156" spans="1:5">
      <c r="A156" s="1" t="str">
        <f t="shared" si="2"/>
        <v>12男10</v>
      </c>
      <c r="B156" s="1">
        <v>12</v>
      </c>
      <c r="C156" s="1" t="s">
        <v>24</v>
      </c>
      <c r="D156" s="1">
        <v>10</v>
      </c>
      <c r="E156" s="1">
        <v>1209</v>
      </c>
    </row>
    <row r="157" spans="1:5">
      <c r="A157" s="1" t="str">
        <f t="shared" si="2"/>
        <v>13男10</v>
      </c>
      <c r="B157" s="1">
        <v>13</v>
      </c>
      <c r="C157" s="1" t="s">
        <v>24</v>
      </c>
      <c r="D157" s="1">
        <v>10</v>
      </c>
      <c r="E157" s="1">
        <v>1215</v>
      </c>
    </row>
    <row r="158" spans="1:5">
      <c r="A158" s="1" t="str">
        <f t="shared" si="2"/>
        <v>14男10</v>
      </c>
      <c r="B158" s="1">
        <v>14</v>
      </c>
      <c r="C158" s="1" t="s">
        <v>24</v>
      </c>
      <c r="D158" s="1">
        <v>10</v>
      </c>
      <c r="E158" s="1">
        <v>1222</v>
      </c>
    </row>
    <row r="159" spans="1:5">
      <c r="A159" s="1" t="str">
        <f t="shared" si="2"/>
        <v>15男10</v>
      </c>
      <c r="B159" s="1">
        <v>15</v>
      </c>
      <c r="C159" s="1" t="s">
        <v>24</v>
      </c>
      <c r="D159" s="1">
        <v>10</v>
      </c>
      <c r="E159" s="1">
        <v>1228</v>
      </c>
    </row>
    <row r="160" spans="1:5">
      <c r="A160" s="1" t="str">
        <f t="shared" si="2"/>
        <v>16男10</v>
      </c>
      <c r="B160" s="1">
        <v>16</v>
      </c>
      <c r="C160" s="1" t="s">
        <v>24</v>
      </c>
      <c r="D160" s="1">
        <v>10</v>
      </c>
      <c r="E160" s="1">
        <v>1235</v>
      </c>
    </row>
    <row r="161" spans="1:5">
      <c r="A161" s="1" t="str">
        <f t="shared" si="2"/>
        <v>17男10</v>
      </c>
      <c r="B161" s="1">
        <v>17</v>
      </c>
      <c r="C161" s="1" t="s">
        <v>24</v>
      </c>
      <c r="D161" s="1">
        <v>10</v>
      </c>
      <c r="E161" s="1">
        <v>1242</v>
      </c>
    </row>
    <row r="162" spans="1:5">
      <c r="A162" s="1" t="str">
        <f t="shared" si="2"/>
        <v>18男10</v>
      </c>
      <c r="B162" s="1">
        <v>18</v>
      </c>
      <c r="C162" s="1" t="s">
        <v>24</v>
      </c>
      <c r="D162" s="1">
        <v>10</v>
      </c>
      <c r="E162" s="1">
        <v>1249</v>
      </c>
    </row>
    <row r="163" spans="1:5">
      <c r="A163" s="1" t="str">
        <f t="shared" si="2"/>
        <v>19男10</v>
      </c>
      <c r="B163" s="1">
        <v>19</v>
      </c>
      <c r="C163" s="1" t="s">
        <v>24</v>
      </c>
      <c r="D163" s="1">
        <v>10</v>
      </c>
      <c r="E163" s="1">
        <v>1256</v>
      </c>
    </row>
    <row r="164" spans="1:5">
      <c r="A164" s="1" t="str">
        <f t="shared" si="2"/>
        <v>20男10</v>
      </c>
      <c r="B164" s="1">
        <v>20</v>
      </c>
      <c r="C164" s="1" t="s">
        <v>24</v>
      </c>
      <c r="D164" s="1">
        <v>10</v>
      </c>
      <c r="E164" s="1">
        <v>1263</v>
      </c>
    </row>
    <row r="165" spans="1:5">
      <c r="A165" s="1" t="str">
        <f t="shared" si="2"/>
        <v>21男10</v>
      </c>
      <c r="B165" s="1">
        <v>21</v>
      </c>
      <c r="C165" s="1" t="s">
        <v>24</v>
      </c>
      <c r="D165" s="1">
        <v>10</v>
      </c>
      <c r="E165" s="1">
        <v>1271</v>
      </c>
    </row>
    <row r="166" spans="1:5">
      <c r="A166" s="1" t="str">
        <f t="shared" si="2"/>
        <v>22男10</v>
      </c>
      <c r="B166" s="1">
        <v>22</v>
      </c>
      <c r="C166" s="1" t="s">
        <v>24</v>
      </c>
      <c r="D166" s="1">
        <v>10</v>
      </c>
      <c r="E166" s="1">
        <v>1279</v>
      </c>
    </row>
    <row r="167" spans="1:5">
      <c r="A167" s="1" t="str">
        <f t="shared" si="2"/>
        <v>23男10</v>
      </c>
      <c r="B167" s="1">
        <v>23</v>
      </c>
      <c r="C167" s="1" t="s">
        <v>24</v>
      </c>
      <c r="D167" s="1">
        <v>10</v>
      </c>
      <c r="E167" s="1">
        <v>1287</v>
      </c>
    </row>
    <row r="168" spans="1:5">
      <c r="A168" s="1" t="str">
        <f t="shared" si="2"/>
        <v>24男10</v>
      </c>
      <c r="B168" s="1">
        <v>24</v>
      </c>
      <c r="C168" s="1" t="s">
        <v>24</v>
      </c>
      <c r="D168" s="1">
        <v>10</v>
      </c>
      <c r="E168" s="1">
        <v>1295</v>
      </c>
    </row>
    <row r="169" spans="1:5">
      <c r="A169" s="1" t="str">
        <f t="shared" si="2"/>
        <v>25男10</v>
      </c>
      <c r="B169" s="1">
        <v>25</v>
      </c>
      <c r="C169" s="1" t="s">
        <v>24</v>
      </c>
      <c r="D169" s="1">
        <v>10</v>
      </c>
      <c r="E169" s="1">
        <v>1303</v>
      </c>
    </row>
    <row r="170" spans="1:5">
      <c r="A170" s="1" t="str">
        <f t="shared" si="2"/>
        <v>26男10</v>
      </c>
      <c r="B170" s="1">
        <v>26</v>
      </c>
      <c r="C170" s="1" t="s">
        <v>24</v>
      </c>
      <c r="D170" s="1">
        <v>10</v>
      </c>
      <c r="E170" s="1">
        <v>1312</v>
      </c>
    </row>
    <row r="171" spans="1:5">
      <c r="A171" s="1" t="str">
        <f t="shared" si="2"/>
        <v>27男10</v>
      </c>
      <c r="B171" s="1">
        <v>27</v>
      </c>
      <c r="C171" s="1" t="s">
        <v>24</v>
      </c>
      <c r="D171" s="1">
        <v>10</v>
      </c>
      <c r="E171" s="1">
        <v>1320</v>
      </c>
    </row>
    <row r="172" spans="1:5">
      <c r="A172" s="1" t="str">
        <f t="shared" si="2"/>
        <v>28男10</v>
      </c>
      <c r="B172" s="1">
        <v>28</v>
      </c>
      <c r="C172" s="1" t="s">
        <v>24</v>
      </c>
      <c r="D172" s="1">
        <v>10</v>
      </c>
      <c r="E172" s="1">
        <v>1329</v>
      </c>
    </row>
    <row r="173" spans="1:5">
      <c r="A173" s="1" t="str">
        <f t="shared" si="2"/>
        <v>29男10</v>
      </c>
      <c r="B173" s="1">
        <v>29</v>
      </c>
      <c r="C173" s="1" t="s">
        <v>24</v>
      </c>
      <c r="D173" s="1">
        <v>10</v>
      </c>
      <c r="E173" s="1">
        <v>1338</v>
      </c>
    </row>
    <row r="174" spans="1:5">
      <c r="A174" s="1" t="str">
        <f t="shared" si="2"/>
        <v>30男10</v>
      </c>
      <c r="B174" s="1">
        <v>30</v>
      </c>
      <c r="C174" s="1" t="s">
        <v>24</v>
      </c>
      <c r="D174" s="1">
        <v>10</v>
      </c>
      <c r="E174" s="1">
        <v>1347</v>
      </c>
    </row>
    <row r="175" spans="1:5">
      <c r="A175" s="1" t="str">
        <f t="shared" si="2"/>
        <v>31男10</v>
      </c>
      <c r="B175" s="1">
        <v>31</v>
      </c>
      <c r="C175" s="1" t="s">
        <v>24</v>
      </c>
      <c r="D175" s="1">
        <v>10</v>
      </c>
      <c r="E175" s="1">
        <v>1355</v>
      </c>
    </row>
    <row r="176" spans="1:5">
      <c r="A176" s="1" t="str">
        <f t="shared" si="2"/>
        <v>32男10</v>
      </c>
      <c r="B176" s="1">
        <v>32</v>
      </c>
      <c r="C176" s="1" t="s">
        <v>24</v>
      </c>
      <c r="D176" s="1">
        <v>10</v>
      </c>
      <c r="E176" s="1">
        <v>1364</v>
      </c>
    </row>
    <row r="177" spans="1:5">
      <c r="A177" s="1" t="str">
        <f t="shared" si="2"/>
        <v>33男10</v>
      </c>
      <c r="B177" s="1">
        <v>33</v>
      </c>
      <c r="C177" s="1" t="s">
        <v>24</v>
      </c>
      <c r="D177" s="1">
        <v>10</v>
      </c>
      <c r="E177" s="1">
        <v>1373</v>
      </c>
    </row>
    <row r="178" spans="1:5">
      <c r="A178" s="1" t="str">
        <f t="shared" si="2"/>
        <v>34男10</v>
      </c>
      <c r="B178" s="1">
        <v>34</v>
      </c>
      <c r="C178" s="1" t="s">
        <v>24</v>
      </c>
      <c r="D178" s="1">
        <v>10</v>
      </c>
      <c r="E178" s="1">
        <v>1382</v>
      </c>
    </row>
    <row r="179" spans="1:5">
      <c r="A179" s="1" t="str">
        <f t="shared" si="2"/>
        <v>35男10</v>
      </c>
      <c r="B179" s="1">
        <v>35</v>
      </c>
      <c r="C179" s="1" t="s">
        <v>24</v>
      </c>
      <c r="D179" s="1">
        <v>10</v>
      </c>
      <c r="E179" s="1">
        <v>1390</v>
      </c>
    </row>
    <row r="180" spans="1:5">
      <c r="A180" s="1" t="str">
        <f t="shared" si="2"/>
        <v>36男10</v>
      </c>
      <c r="B180" s="1">
        <v>36</v>
      </c>
      <c r="C180" s="1" t="s">
        <v>24</v>
      </c>
      <c r="D180" s="1">
        <v>10</v>
      </c>
      <c r="E180" s="1">
        <v>1399</v>
      </c>
    </row>
    <row r="181" spans="1:5">
      <c r="A181" s="1" t="str">
        <f t="shared" si="2"/>
        <v>37男10</v>
      </c>
      <c r="B181" s="1">
        <v>37</v>
      </c>
      <c r="C181" s="1" t="s">
        <v>24</v>
      </c>
      <c r="D181" s="1">
        <v>10</v>
      </c>
      <c r="E181" s="1">
        <v>1408</v>
      </c>
    </row>
    <row r="182" spans="1:5">
      <c r="A182" s="1" t="str">
        <f t="shared" si="2"/>
        <v>38男10</v>
      </c>
      <c r="B182" s="1">
        <v>38</v>
      </c>
      <c r="C182" s="1" t="s">
        <v>24</v>
      </c>
      <c r="D182" s="1">
        <v>10</v>
      </c>
      <c r="E182" s="1">
        <v>1416</v>
      </c>
    </row>
    <row r="183" spans="1:5">
      <c r="A183" s="1" t="str">
        <f t="shared" si="2"/>
        <v>39男10</v>
      </c>
      <c r="B183" s="1">
        <v>39</v>
      </c>
      <c r="C183" s="1" t="s">
        <v>24</v>
      </c>
      <c r="D183" s="1">
        <v>10</v>
      </c>
      <c r="E183" s="1">
        <v>1425</v>
      </c>
    </row>
    <row r="184" spans="1:5">
      <c r="A184" s="1" t="str">
        <f t="shared" si="2"/>
        <v>40男10</v>
      </c>
      <c r="B184" s="1">
        <v>40</v>
      </c>
      <c r="C184" s="1" t="s">
        <v>24</v>
      </c>
      <c r="D184" s="1">
        <v>10</v>
      </c>
      <c r="E184" s="1">
        <v>1433</v>
      </c>
    </row>
    <row r="185" spans="1:5">
      <c r="A185" s="1" t="str">
        <f t="shared" si="2"/>
        <v>41男10</v>
      </c>
      <c r="B185" s="1">
        <v>41</v>
      </c>
      <c r="C185" s="1" t="s">
        <v>24</v>
      </c>
      <c r="D185" s="1">
        <v>10</v>
      </c>
      <c r="E185" s="1">
        <v>1441</v>
      </c>
    </row>
    <row r="186" spans="1:5">
      <c r="A186" s="1" t="str">
        <f t="shared" si="2"/>
        <v>42男10</v>
      </c>
      <c r="B186" s="1">
        <v>42</v>
      </c>
      <c r="C186" s="1" t="s">
        <v>24</v>
      </c>
      <c r="D186" s="1">
        <v>10</v>
      </c>
      <c r="E186" s="1">
        <v>1449</v>
      </c>
    </row>
    <row r="187" spans="1:5">
      <c r="A187" s="1" t="str">
        <f t="shared" si="2"/>
        <v>43男10</v>
      </c>
      <c r="B187" s="1">
        <v>43</v>
      </c>
      <c r="C187" s="1" t="s">
        <v>24</v>
      </c>
      <c r="D187" s="1">
        <v>10</v>
      </c>
      <c r="E187" s="1">
        <v>1457</v>
      </c>
    </row>
    <row r="188" spans="1:5">
      <c r="A188" s="1" t="str">
        <f t="shared" si="2"/>
        <v>44男10</v>
      </c>
      <c r="B188" s="1">
        <v>44</v>
      </c>
      <c r="C188" s="1" t="s">
        <v>24</v>
      </c>
      <c r="D188" s="1">
        <v>10</v>
      </c>
      <c r="E188" s="1">
        <v>1464</v>
      </c>
    </row>
    <row r="189" spans="1:5">
      <c r="A189" s="1" t="str">
        <f t="shared" si="2"/>
        <v>45男10</v>
      </c>
      <c r="B189" s="1">
        <v>45</v>
      </c>
      <c r="C189" s="1" t="s">
        <v>24</v>
      </c>
      <c r="D189" s="1">
        <v>10</v>
      </c>
      <c r="E189" s="1">
        <v>1470</v>
      </c>
    </row>
    <row r="190" spans="1:5">
      <c r="A190" s="1" t="str">
        <f t="shared" si="2"/>
        <v>46男10</v>
      </c>
      <c r="B190" s="1">
        <v>46</v>
      </c>
      <c r="C190" s="1" t="s">
        <v>24</v>
      </c>
      <c r="D190" s="1">
        <v>10</v>
      </c>
      <c r="E190" s="1">
        <v>1476</v>
      </c>
    </row>
    <row r="191" spans="1:5">
      <c r="A191" s="1" t="str">
        <f t="shared" si="2"/>
        <v>47男10</v>
      </c>
      <c r="B191" s="1">
        <v>47</v>
      </c>
      <c r="C191" s="1" t="s">
        <v>24</v>
      </c>
      <c r="D191" s="1">
        <v>10</v>
      </c>
      <c r="E191" s="1">
        <v>1481</v>
      </c>
    </row>
    <row r="192" spans="1:5">
      <c r="A192" s="1" t="str">
        <f t="shared" si="2"/>
        <v>48男10</v>
      </c>
      <c r="B192" s="1">
        <v>48</v>
      </c>
      <c r="C192" s="1" t="s">
        <v>24</v>
      </c>
      <c r="D192" s="1">
        <v>10</v>
      </c>
      <c r="E192" s="1">
        <v>1485</v>
      </c>
    </row>
    <row r="193" spans="1:5">
      <c r="A193" s="1" t="str">
        <f t="shared" si="2"/>
        <v>49男10</v>
      </c>
      <c r="B193" s="1">
        <v>49</v>
      </c>
      <c r="C193" s="1" t="s">
        <v>24</v>
      </c>
      <c r="D193" s="1">
        <v>10</v>
      </c>
      <c r="E193" s="1">
        <v>1488</v>
      </c>
    </row>
    <row r="194" spans="1:5">
      <c r="A194" s="1" t="str">
        <f t="shared" si="2"/>
        <v>50男10</v>
      </c>
      <c r="B194" s="1">
        <v>50</v>
      </c>
      <c r="C194" s="1" t="s">
        <v>24</v>
      </c>
      <c r="D194" s="1">
        <v>10</v>
      </c>
      <c r="E194" s="1">
        <v>1489</v>
      </c>
    </row>
    <row r="195" spans="1:5">
      <c r="A195" s="1" t="str">
        <f t="shared" ref="A195:A258" si="3">B195&amp;C195&amp;D195</f>
        <v>51男10</v>
      </c>
      <c r="B195" s="1">
        <v>51</v>
      </c>
      <c r="C195" s="1" t="s">
        <v>24</v>
      </c>
      <c r="D195" s="1">
        <v>10</v>
      </c>
      <c r="E195" s="1">
        <v>1488</v>
      </c>
    </row>
    <row r="196" spans="1:5">
      <c r="A196" s="1" t="str">
        <f t="shared" si="3"/>
        <v>52男10</v>
      </c>
      <c r="B196" s="1">
        <v>52</v>
      </c>
      <c r="C196" s="1" t="s">
        <v>24</v>
      </c>
      <c r="D196" s="1">
        <v>10</v>
      </c>
      <c r="E196" s="1">
        <v>1485</v>
      </c>
    </row>
    <row r="197" spans="1:5">
      <c r="A197" s="1" t="str">
        <f t="shared" si="3"/>
        <v>53男10</v>
      </c>
      <c r="B197" s="1">
        <v>53</v>
      </c>
      <c r="C197" s="1" t="s">
        <v>24</v>
      </c>
      <c r="D197" s="1">
        <v>10</v>
      </c>
      <c r="E197" s="1">
        <v>1480</v>
      </c>
    </row>
    <row r="198" spans="1:5">
      <c r="A198" s="1" t="str">
        <f t="shared" si="3"/>
        <v>54男10</v>
      </c>
      <c r="B198" s="1">
        <v>54</v>
      </c>
      <c r="C198" s="1" t="s">
        <v>24</v>
      </c>
      <c r="D198" s="1">
        <v>10</v>
      </c>
      <c r="E198" s="1">
        <v>1472</v>
      </c>
    </row>
    <row r="199" spans="1:5">
      <c r="A199" s="1" t="str">
        <f t="shared" si="3"/>
        <v>55男10</v>
      </c>
      <c r="B199" s="1">
        <v>55</v>
      </c>
      <c r="C199" s="1" t="s">
        <v>24</v>
      </c>
      <c r="D199" s="1">
        <v>10</v>
      </c>
      <c r="E199" s="1">
        <v>1461</v>
      </c>
    </row>
    <row r="200" spans="1:5">
      <c r="A200" s="1" t="str">
        <f t="shared" si="3"/>
        <v>56男10</v>
      </c>
      <c r="B200" s="1">
        <v>56</v>
      </c>
      <c r="C200" s="1" t="s">
        <v>24</v>
      </c>
      <c r="D200" s="1">
        <v>10</v>
      </c>
      <c r="E200" s="1">
        <v>1446</v>
      </c>
    </row>
    <row r="201" spans="1:5">
      <c r="A201" s="1" t="str">
        <f t="shared" si="3"/>
        <v>57男10</v>
      </c>
      <c r="B201" s="1">
        <v>57</v>
      </c>
      <c r="C201" s="1" t="s">
        <v>24</v>
      </c>
      <c r="D201" s="1">
        <v>10</v>
      </c>
      <c r="E201" s="1">
        <v>1426</v>
      </c>
    </row>
    <row r="202" spans="1:5">
      <c r="A202" s="1" t="str">
        <f t="shared" si="3"/>
        <v>58男10</v>
      </c>
      <c r="B202" s="1">
        <v>58</v>
      </c>
      <c r="C202" s="1" t="s">
        <v>24</v>
      </c>
      <c r="D202" s="1">
        <v>10</v>
      </c>
      <c r="E202" s="1">
        <v>1401</v>
      </c>
    </row>
    <row r="203" spans="1:5">
      <c r="A203" s="1" t="str">
        <f t="shared" si="3"/>
        <v>59男10</v>
      </c>
      <c r="B203" s="1">
        <v>59</v>
      </c>
      <c r="C203" s="1" t="s">
        <v>24</v>
      </c>
      <c r="D203" s="1">
        <v>10</v>
      </c>
      <c r="E203" s="1">
        <v>1370</v>
      </c>
    </row>
    <row r="204" spans="1:5">
      <c r="A204" s="1" t="str">
        <f t="shared" si="3"/>
        <v>60男10</v>
      </c>
      <c r="B204" s="1">
        <v>60</v>
      </c>
      <c r="C204" s="1" t="s">
        <v>24</v>
      </c>
      <c r="D204" s="1">
        <v>10</v>
      </c>
      <c r="E204" s="1">
        <v>1331</v>
      </c>
    </row>
    <row r="205" spans="1:5">
      <c r="A205" s="1" t="str">
        <f t="shared" si="3"/>
        <v>61男10</v>
      </c>
      <c r="B205" s="1">
        <v>61</v>
      </c>
      <c r="C205" s="1" t="s">
        <v>24</v>
      </c>
      <c r="D205" s="1">
        <v>10</v>
      </c>
      <c r="E205" s="1">
        <v>1284</v>
      </c>
    </row>
    <row r="206" spans="1:5">
      <c r="A206" s="1" t="str">
        <f t="shared" si="3"/>
        <v>62男10</v>
      </c>
      <c r="B206" s="1">
        <v>62</v>
      </c>
      <c r="C206" s="1" t="s">
        <v>24</v>
      </c>
      <c r="D206" s="1">
        <v>10</v>
      </c>
      <c r="E206" s="1">
        <v>1227</v>
      </c>
    </row>
    <row r="207" spans="1:5">
      <c r="A207" s="1" t="str">
        <f t="shared" si="3"/>
        <v>63男10</v>
      </c>
      <c r="B207" s="1">
        <v>63</v>
      </c>
      <c r="C207" s="1" t="s">
        <v>24</v>
      </c>
      <c r="D207" s="1">
        <v>10</v>
      </c>
      <c r="E207" s="1">
        <v>1158</v>
      </c>
    </row>
    <row r="208" spans="1:5">
      <c r="A208" s="1" t="str">
        <f t="shared" si="3"/>
        <v>64男10</v>
      </c>
      <c r="B208" s="1">
        <v>64</v>
      </c>
      <c r="C208" s="1" t="s">
        <v>24</v>
      </c>
      <c r="D208" s="1">
        <v>10</v>
      </c>
      <c r="E208" s="1">
        <v>1073</v>
      </c>
    </row>
    <row r="209" spans="1:5">
      <c r="A209" s="1" t="str">
        <f t="shared" si="3"/>
        <v>65男10</v>
      </c>
      <c r="B209" s="1">
        <v>65</v>
      </c>
      <c r="C209" s="1" t="s">
        <v>24</v>
      </c>
      <c r="D209" s="1">
        <v>10</v>
      </c>
      <c r="E209" s="1">
        <v>971</v>
      </c>
    </row>
    <row r="210" spans="1:5">
      <c r="A210" s="1" t="str">
        <f t="shared" si="3"/>
        <v>66男10</v>
      </c>
      <c r="B210" s="1">
        <v>66</v>
      </c>
      <c r="C210" s="1" t="s">
        <v>24</v>
      </c>
      <c r="D210" s="1">
        <v>10</v>
      </c>
    </row>
    <row r="211" spans="1:5">
      <c r="A211" s="1" t="str">
        <f t="shared" si="3"/>
        <v>67男10</v>
      </c>
      <c r="B211" s="1">
        <v>67</v>
      </c>
      <c r="C211" s="1" t="s">
        <v>24</v>
      </c>
      <c r="D211" s="1">
        <v>10</v>
      </c>
    </row>
    <row r="212" spans="1:5">
      <c r="A212" s="1" t="str">
        <f t="shared" si="3"/>
        <v>68男10</v>
      </c>
      <c r="B212" s="1">
        <v>68</v>
      </c>
      <c r="C212" s="1" t="s">
        <v>24</v>
      </c>
      <c r="D212" s="1">
        <v>10</v>
      </c>
    </row>
    <row r="213" spans="1:5">
      <c r="A213" s="1" t="str">
        <f t="shared" si="3"/>
        <v>69男10</v>
      </c>
      <c r="B213" s="1">
        <v>69</v>
      </c>
      <c r="C213" s="1" t="s">
        <v>24</v>
      </c>
      <c r="D213" s="1">
        <v>10</v>
      </c>
    </row>
    <row r="214" spans="1:5">
      <c r="A214" s="1" t="str">
        <f t="shared" si="3"/>
        <v>70男10</v>
      </c>
      <c r="B214" s="1">
        <v>70</v>
      </c>
      <c r="C214" s="1" t="s">
        <v>24</v>
      </c>
      <c r="D214" s="1">
        <v>10</v>
      </c>
    </row>
    <row r="215" spans="1:5">
      <c r="A215" s="1" t="str">
        <f t="shared" si="3"/>
        <v>0女3</v>
      </c>
      <c r="B215" s="1">
        <v>0</v>
      </c>
      <c r="C215" s="1" t="s">
        <v>26</v>
      </c>
      <c r="D215" s="1">
        <v>3</v>
      </c>
      <c r="E215" s="1">
        <v>387</v>
      </c>
    </row>
    <row r="216" spans="1:5">
      <c r="A216" s="1" t="str">
        <f t="shared" si="3"/>
        <v>1女3</v>
      </c>
      <c r="B216" s="1">
        <v>1</v>
      </c>
      <c r="C216" s="1" t="s">
        <v>26</v>
      </c>
      <c r="D216" s="1">
        <v>3</v>
      </c>
      <c r="E216" s="1">
        <v>389</v>
      </c>
    </row>
    <row r="217" spans="1:5">
      <c r="A217" s="1" t="str">
        <f t="shared" si="3"/>
        <v>2女3</v>
      </c>
      <c r="B217" s="1">
        <v>2</v>
      </c>
      <c r="C217" s="1" t="s">
        <v>26</v>
      </c>
      <c r="D217" s="1">
        <v>3</v>
      </c>
      <c r="E217" s="1">
        <v>390</v>
      </c>
    </row>
    <row r="218" spans="1:5">
      <c r="A218" s="1" t="str">
        <f t="shared" si="3"/>
        <v>3女3</v>
      </c>
      <c r="B218" s="1">
        <v>3</v>
      </c>
      <c r="C218" s="1" t="s">
        <v>26</v>
      </c>
      <c r="D218" s="1">
        <v>3</v>
      </c>
      <c r="E218" s="1">
        <v>392</v>
      </c>
    </row>
    <row r="219" spans="1:5">
      <c r="A219" s="1" t="str">
        <f t="shared" si="3"/>
        <v>4女3</v>
      </c>
      <c r="B219" s="1">
        <v>4</v>
      </c>
      <c r="C219" s="1" t="s">
        <v>26</v>
      </c>
      <c r="D219" s="1">
        <v>3</v>
      </c>
      <c r="E219" s="1">
        <v>394</v>
      </c>
    </row>
    <row r="220" spans="1:5">
      <c r="A220" s="1" t="str">
        <f t="shared" si="3"/>
        <v>5女3</v>
      </c>
      <c r="B220" s="1">
        <v>5</v>
      </c>
      <c r="C220" s="1" t="s">
        <v>26</v>
      </c>
      <c r="D220" s="1">
        <v>3</v>
      </c>
      <c r="E220" s="1">
        <v>395</v>
      </c>
    </row>
    <row r="221" spans="1:5">
      <c r="A221" s="1" t="str">
        <f t="shared" si="3"/>
        <v>6女3</v>
      </c>
      <c r="B221" s="1">
        <v>6</v>
      </c>
      <c r="C221" s="1" t="s">
        <v>26</v>
      </c>
      <c r="D221" s="1">
        <v>3</v>
      </c>
      <c r="E221" s="1">
        <v>397</v>
      </c>
    </row>
    <row r="222" spans="1:5">
      <c r="A222" s="1" t="str">
        <f t="shared" si="3"/>
        <v>7女3</v>
      </c>
      <c r="B222" s="1">
        <v>7</v>
      </c>
      <c r="C222" s="1" t="s">
        <v>26</v>
      </c>
      <c r="D222" s="1">
        <v>3</v>
      </c>
      <c r="E222" s="1">
        <v>399</v>
      </c>
    </row>
    <row r="223" spans="1:5">
      <c r="A223" s="1" t="str">
        <f t="shared" si="3"/>
        <v>8女3</v>
      </c>
      <c r="B223" s="1">
        <v>8</v>
      </c>
      <c r="C223" s="1" t="s">
        <v>26</v>
      </c>
      <c r="D223" s="1">
        <v>3</v>
      </c>
      <c r="E223" s="1">
        <v>401</v>
      </c>
    </row>
    <row r="224" spans="1:5">
      <c r="A224" s="1" t="str">
        <f t="shared" si="3"/>
        <v>9女3</v>
      </c>
      <c r="B224" s="1">
        <v>9</v>
      </c>
      <c r="C224" s="1" t="s">
        <v>26</v>
      </c>
      <c r="D224" s="1">
        <v>3</v>
      </c>
      <c r="E224" s="1">
        <v>403</v>
      </c>
    </row>
    <row r="225" spans="1:5">
      <c r="A225" s="1" t="str">
        <f t="shared" si="3"/>
        <v>10女3</v>
      </c>
      <c r="B225" s="1">
        <v>10</v>
      </c>
      <c r="C225" s="1" t="s">
        <v>26</v>
      </c>
      <c r="D225" s="1">
        <v>3</v>
      </c>
      <c r="E225" s="1">
        <v>405</v>
      </c>
    </row>
    <row r="226" spans="1:5">
      <c r="A226" s="1" t="str">
        <f t="shared" si="3"/>
        <v>11女3</v>
      </c>
      <c r="B226" s="1">
        <v>11</v>
      </c>
      <c r="C226" s="1" t="s">
        <v>26</v>
      </c>
      <c r="D226" s="1">
        <v>3</v>
      </c>
      <c r="E226" s="1">
        <v>407</v>
      </c>
    </row>
    <row r="227" spans="1:5">
      <c r="A227" s="1" t="str">
        <f t="shared" si="3"/>
        <v>12女3</v>
      </c>
      <c r="B227" s="1">
        <v>12</v>
      </c>
      <c r="C227" s="1" t="s">
        <v>26</v>
      </c>
      <c r="D227" s="1">
        <v>3</v>
      </c>
      <c r="E227" s="1">
        <v>409</v>
      </c>
    </row>
    <row r="228" spans="1:5">
      <c r="A228" s="1" t="str">
        <f t="shared" si="3"/>
        <v>13女3</v>
      </c>
      <c r="B228" s="1">
        <v>13</v>
      </c>
      <c r="C228" s="1" t="s">
        <v>26</v>
      </c>
      <c r="D228" s="1">
        <v>3</v>
      </c>
      <c r="E228" s="1">
        <v>412</v>
      </c>
    </row>
    <row r="229" spans="1:5">
      <c r="A229" s="1" t="str">
        <f t="shared" si="3"/>
        <v>14女3</v>
      </c>
      <c r="B229" s="1">
        <v>14</v>
      </c>
      <c r="C229" s="1" t="s">
        <v>26</v>
      </c>
      <c r="D229" s="1">
        <v>3</v>
      </c>
      <c r="E229" s="1">
        <v>414</v>
      </c>
    </row>
    <row r="230" spans="1:5">
      <c r="A230" s="1" t="str">
        <f t="shared" si="3"/>
        <v>15女3</v>
      </c>
      <c r="B230" s="1">
        <v>15</v>
      </c>
      <c r="C230" s="1" t="s">
        <v>26</v>
      </c>
      <c r="D230" s="1">
        <v>3</v>
      </c>
      <c r="E230" s="1">
        <v>417</v>
      </c>
    </row>
    <row r="231" spans="1:5">
      <c r="A231" s="1" t="str">
        <f t="shared" si="3"/>
        <v>16女3</v>
      </c>
      <c r="B231" s="1">
        <v>16</v>
      </c>
      <c r="C231" s="1" t="s">
        <v>26</v>
      </c>
      <c r="D231" s="1">
        <v>3</v>
      </c>
      <c r="E231" s="1">
        <v>419</v>
      </c>
    </row>
    <row r="232" spans="1:5">
      <c r="A232" s="1" t="str">
        <f t="shared" si="3"/>
        <v>17女3</v>
      </c>
      <c r="B232" s="1">
        <v>17</v>
      </c>
      <c r="C232" s="1" t="s">
        <v>26</v>
      </c>
      <c r="D232" s="1">
        <v>3</v>
      </c>
      <c r="E232" s="1">
        <v>422</v>
      </c>
    </row>
    <row r="233" spans="1:5">
      <c r="A233" s="1" t="str">
        <f t="shared" si="3"/>
        <v>18女3</v>
      </c>
      <c r="B233" s="1">
        <v>18</v>
      </c>
      <c r="C233" s="1" t="s">
        <v>26</v>
      </c>
      <c r="D233" s="1">
        <v>3</v>
      </c>
      <c r="E233" s="1">
        <v>424</v>
      </c>
    </row>
    <row r="234" spans="1:5">
      <c r="A234" s="1" t="str">
        <f t="shared" si="3"/>
        <v>19女3</v>
      </c>
      <c r="B234" s="1">
        <v>19</v>
      </c>
      <c r="C234" s="1" t="s">
        <v>26</v>
      </c>
      <c r="D234" s="1">
        <v>3</v>
      </c>
      <c r="E234" s="1">
        <v>427</v>
      </c>
    </row>
    <row r="235" spans="1:5">
      <c r="A235" s="1" t="str">
        <f t="shared" si="3"/>
        <v>20女3</v>
      </c>
      <c r="B235" s="1">
        <v>20</v>
      </c>
      <c r="C235" s="1" t="s">
        <v>26</v>
      </c>
      <c r="D235" s="1">
        <v>3</v>
      </c>
      <c r="E235" s="1">
        <v>430</v>
      </c>
    </row>
    <row r="236" spans="1:5">
      <c r="A236" s="1" t="str">
        <f t="shared" si="3"/>
        <v>21女3</v>
      </c>
      <c r="B236" s="1">
        <v>21</v>
      </c>
      <c r="C236" s="1" t="s">
        <v>26</v>
      </c>
      <c r="D236" s="1">
        <v>3</v>
      </c>
      <c r="E236" s="1">
        <v>433</v>
      </c>
    </row>
    <row r="237" spans="1:5">
      <c r="A237" s="1" t="str">
        <f t="shared" si="3"/>
        <v>22女3</v>
      </c>
      <c r="B237" s="1">
        <v>22</v>
      </c>
      <c r="C237" s="1" t="s">
        <v>26</v>
      </c>
      <c r="D237" s="1">
        <v>3</v>
      </c>
      <c r="E237" s="1">
        <v>436</v>
      </c>
    </row>
    <row r="238" spans="1:5">
      <c r="A238" s="1" t="str">
        <f t="shared" si="3"/>
        <v>23女3</v>
      </c>
      <c r="B238" s="1">
        <v>23</v>
      </c>
      <c r="C238" s="1" t="s">
        <v>26</v>
      </c>
      <c r="D238" s="1">
        <v>3</v>
      </c>
      <c r="E238" s="1">
        <v>439</v>
      </c>
    </row>
    <row r="239" spans="1:5">
      <c r="A239" s="1" t="str">
        <f t="shared" si="3"/>
        <v>24女3</v>
      </c>
      <c r="B239" s="1">
        <v>24</v>
      </c>
      <c r="C239" s="1" t="s">
        <v>26</v>
      </c>
      <c r="D239" s="1">
        <v>3</v>
      </c>
      <c r="E239" s="1">
        <v>442</v>
      </c>
    </row>
    <row r="240" spans="1:5">
      <c r="A240" s="1" t="str">
        <f t="shared" si="3"/>
        <v>25女3</v>
      </c>
      <c r="B240" s="1">
        <v>25</v>
      </c>
      <c r="C240" s="1" t="s">
        <v>26</v>
      </c>
      <c r="D240" s="1">
        <v>3</v>
      </c>
      <c r="E240" s="1">
        <v>446</v>
      </c>
    </row>
    <row r="241" spans="1:5">
      <c r="A241" s="1" t="str">
        <f t="shared" si="3"/>
        <v>26女3</v>
      </c>
      <c r="B241" s="1">
        <v>26</v>
      </c>
      <c r="C241" s="1" t="s">
        <v>26</v>
      </c>
      <c r="D241" s="1">
        <v>3</v>
      </c>
      <c r="E241" s="1">
        <v>449</v>
      </c>
    </row>
    <row r="242" spans="1:5">
      <c r="A242" s="1" t="str">
        <f t="shared" si="3"/>
        <v>27女3</v>
      </c>
      <c r="B242" s="1">
        <v>27</v>
      </c>
      <c r="C242" s="1" t="s">
        <v>26</v>
      </c>
      <c r="D242" s="1">
        <v>3</v>
      </c>
      <c r="E242" s="1">
        <v>453</v>
      </c>
    </row>
    <row r="243" spans="1:5">
      <c r="A243" s="1" t="str">
        <f t="shared" si="3"/>
        <v>28女3</v>
      </c>
      <c r="B243" s="1">
        <v>28</v>
      </c>
      <c r="C243" s="1" t="s">
        <v>26</v>
      </c>
      <c r="D243" s="1">
        <v>3</v>
      </c>
      <c r="E243" s="1">
        <v>457</v>
      </c>
    </row>
    <row r="244" spans="1:5">
      <c r="A244" s="1" t="str">
        <f t="shared" si="3"/>
        <v>29女3</v>
      </c>
      <c r="B244" s="1">
        <v>29</v>
      </c>
      <c r="C244" s="1" t="s">
        <v>26</v>
      </c>
      <c r="D244" s="1">
        <v>3</v>
      </c>
      <c r="E244" s="1">
        <v>460</v>
      </c>
    </row>
    <row r="245" spans="1:5">
      <c r="A245" s="1" t="str">
        <f t="shared" si="3"/>
        <v>30女3</v>
      </c>
      <c r="B245" s="1">
        <v>30</v>
      </c>
      <c r="C245" s="1" t="s">
        <v>26</v>
      </c>
      <c r="D245" s="1">
        <v>3</v>
      </c>
      <c r="E245" s="1">
        <v>464</v>
      </c>
    </row>
    <row r="246" spans="1:5">
      <c r="A246" s="1" t="str">
        <f t="shared" si="3"/>
        <v>31女3</v>
      </c>
      <c r="B246" s="1">
        <v>31</v>
      </c>
      <c r="C246" s="1" t="s">
        <v>26</v>
      </c>
      <c r="D246" s="1">
        <v>3</v>
      </c>
      <c r="E246" s="1">
        <v>468</v>
      </c>
    </row>
    <row r="247" spans="1:5">
      <c r="A247" s="1" t="str">
        <f t="shared" si="3"/>
        <v>32女3</v>
      </c>
      <c r="B247" s="1">
        <v>32</v>
      </c>
      <c r="C247" s="1" t="s">
        <v>26</v>
      </c>
      <c r="D247" s="1">
        <v>3</v>
      </c>
      <c r="E247" s="1">
        <v>473</v>
      </c>
    </row>
    <row r="248" spans="1:5">
      <c r="A248" s="1" t="str">
        <f t="shared" si="3"/>
        <v>33女3</v>
      </c>
      <c r="B248" s="1">
        <v>33</v>
      </c>
      <c r="C248" s="1" t="s">
        <v>26</v>
      </c>
      <c r="D248" s="1">
        <v>3</v>
      </c>
      <c r="E248" s="1">
        <v>477</v>
      </c>
    </row>
    <row r="249" spans="1:5">
      <c r="A249" s="1" t="str">
        <f t="shared" si="3"/>
        <v>34女3</v>
      </c>
      <c r="B249" s="1">
        <v>34</v>
      </c>
      <c r="C249" s="1" t="s">
        <v>26</v>
      </c>
      <c r="D249" s="1">
        <v>3</v>
      </c>
      <c r="E249" s="1">
        <v>481</v>
      </c>
    </row>
    <row r="250" spans="1:5">
      <c r="A250" s="1" t="str">
        <f t="shared" si="3"/>
        <v>35女3</v>
      </c>
      <c r="B250" s="1">
        <v>35</v>
      </c>
      <c r="C250" s="1" t="s">
        <v>26</v>
      </c>
      <c r="D250" s="1">
        <v>3</v>
      </c>
      <c r="E250" s="1">
        <v>486</v>
      </c>
    </row>
    <row r="251" spans="1:5">
      <c r="A251" s="1" t="str">
        <f t="shared" si="3"/>
        <v>36女3</v>
      </c>
      <c r="B251" s="1">
        <v>36</v>
      </c>
      <c r="C251" s="1" t="s">
        <v>26</v>
      </c>
      <c r="D251" s="1">
        <v>3</v>
      </c>
      <c r="E251" s="1">
        <v>491</v>
      </c>
    </row>
    <row r="252" spans="1:5">
      <c r="A252" s="1" t="str">
        <f t="shared" si="3"/>
        <v>37女3</v>
      </c>
      <c r="B252" s="1">
        <v>37</v>
      </c>
      <c r="C252" s="1" t="s">
        <v>26</v>
      </c>
      <c r="D252" s="1">
        <v>3</v>
      </c>
      <c r="E252" s="1">
        <v>495</v>
      </c>
    </row>
    <row r="253" spans="1:5">
      <c r="A253" s="1" t="str">
        <f t="shared" si="3"/>
        <v>38女3</v>
      </c>
      <c r="B253" s="1">
        <v>38</v>
      </c>
      <c r="C253" s="1" t="s">
        <v>26</v>
      </c>
      <c r="D253" s="1">
        <v>3</v>
      </c>
      <c r="E253" s="1">
        <v>500</v>
      </c>
    </row>
    <row r="254" spans="1:5">
      <c r="A254" s="1" t="str">
        <f t="shared" si="3"/>
        <v>39女3</v>
      </c>
      <c r="B254" s="1">
        <v>39</v>
      </c>
      <c r="C254" s="1" t="s">
        <v>26</v>
      </c>
      <c r="D254" s="1">
        <v>3</v>
      </c>
      <c r="E254" s="1">
        <v>505</v>
      </c>
    </row>
    <row r="255" spans="1:5">
      <c r="A255" s="1" t="str">
        <f t="shared" si="3"/>
        <v>40女3</v>
      </c>
      <c r="B255" s="1">
        <v>40</v>
      </c>
      <c r="C255" s="1" t="s">
        <v>26</v>
      </c>
      <c r="D255" s="1">
        <v>3</v>
      </c>
      <c r="E255" s="1">
        <v>510</v>
      </c>
    </row>
    <row r="256" spans="1:5">
      <c r="A256" s="1" t="str">
        <f t="shared" si="3"/>
        <v>41女3</v>
      </c>
      <c r="B256" s="1">
        <v>41</v>
      </c>
      <c r="C256" s="1" t="s">
        <v>26</v>
      </c>
      <c r="D256" s="1">
        <v>3</v>
      </c>
      <c r="E256" s="1">
        <v>515</v>
      </c>
    </row>
    <row r="257" spans="1:5">
      <c r="A257" s="1" t="str">
        <f t="shared" si="3"/>
        <v>42女3</v>
      </c>
      <c r="B257" s="1">
        <v>42</v>
      </c>
      <c r="C257" s="1" t="s">
        <v>26</v>
      </c>
      <c r="D257" s="1">
        <v>3</v>
      </c>
      <c r="E257" s="1">
        <v>521</v>
      </c>
    </row>
    <row r="258" spans="1:5">
      <c r="A258" s="1" t="str">
        <f t="shared" si="3"/>
        <v>43女3</v>
      </c>
      <c r="B258" s="1">
        <v>43</v>
      </c>
      <c r="C258" s="1" t="s">
        <v>26</v>
      </c>
      <c r="D258" s="1">
        <v>3</v>
      </c>
      <c r="E258" s="1">
        <v>526</v>
      </c>
    </row>
    <row r="259" spans="1:5">
      <c r="A259" s="1" t="str">
        <f t="shared" ref="A259:A322" si="4">B259&amp;C259&amp;D259</f>
        <v>44女3</v>
      </c>
      <c r="B259" s="1">
        <v>44</v>
      </c>
      <c r="C259" s="1" t="s">
        <v>26</v>
      </c>
      <c r="D259" s="1">
        <v>3</v>
      </c>
      <c r="E259" s="1">
        <v>531</v>
      </c>
    </row>
    <row r="260" spans="1:5">
      <c r="A260" s="1" t="str">
        <f t="shared" si="4"/>
        <v>45女3</v>
      </c>
      <c r="B260" s="1">
        <v>45</v>
      </c>
      <c r="C260" s="1" t="s">
        <v>26</v>
      </c>
      <c r="D260" s="1">
        <v>3</v>
      </c>
      <c r="E260" s="1">
        <v>536</v>
      </c>
    </row>
    <row r="261" spans="1:5">
      <c r="A261" s="1" t="str">
        <f t="shared" si="4"/>
        <v>46女3</v>
      </c>
      <c r="B261" s="1">
        <v>46</v>
      </c>
      <c r="C261" s="1" t="s">
        <v>26</v>
      </c>
      <c r="D261" s="1">
        <v>3</v>
      </c>
      <c r="E261" s="1">
        <v>542</v>
      </c>
    </row>
    <row r="262" spans="1:5">
      <c r="A262" s="1" t="str">
        <f t="shared" si="4"/>
        <v>47女3</v>
      </c>
      <c r="B262" s="1">
        <v>47</v>
      </c>
      <c r="C262" s="1" t="s">
        <v>26</v>
      </c>
      <c r="D262" s="1">
        <v>3</v>
      </c>
      <c r="E262" s="1">
        <v>547</v>
      </c>
    </row>
    <row r="263" spans="1:5">
      <c r="A263" s="1" t="str">
        <f t="shared" si="4"/>
        <v>48女3</v>
      </c>
      <c r="B263" s="1">
        <v>48</v>
      </c>
      <c r="C263" s="1" t="s">
        <v>26</v>
      </c>
      <c r="D263" s="1">
        <v>3</v>
      </c>
      <c r="E263" s="1">
        <v>552</v>
      </c>
    </row>
    <row r="264" spans="1:5">
      <c r="A264" s="1" t="str">
        <f t="shared" si="4"/>
        <v>49女3</v>
      </c>
      <c r="B264" s="1">
        <v>49</v>
      </c>
      <c r="C264" s="1" t="s">
        <v>26</v>
      </c>
      <c r="D264" s="1">
        <v>3</v>
      </c>
      <c r="E264" s="1">
        <v>558</v>
      </c>
    </row>
    <row r="265" spans="1:5">
      <c r="A265" s="1" t="str">
        <f t="shared" si="4"/>
        <v>50女3</v>
      </c>
      <c r="B265" s="1">
        <v>50</v>
      </c>
      <c r="C265" s="1" t="s">
        <v>26</v>
      </c>
      <c r="D265" s="1">
        <v>3</v>
      </c>
      <c r="E265" s="1">
        <v>563</v>
      </c>
    </row>
    <row r="266" spans="1:5">
      <c r="A266" s="1" t="str">
        <f t="shared" si="4"/>
        <v>51女3</v>
      </c>
      <c r="B266" s="1">
        <v>51</v>
      </c>
      <c r="C266" s="1" t="s">
        <v>26</v>
      </c>
      <c r="D266" s="1">
        <v>3</v>
      </c>
      <c r="E266" s="1">
        <v>568</v>
      </c>
    </row>
    <row r="267" spans="1:5">
      <c r="A267" s="1" t="str">
        <f t="shared" si="4"/>
        <v>52女3</v>
      </c>
      <c r="B267" s="1">
        <v>52</v>
      </c>
      <c r="C267" s="1" t="s">
        <v>26</v>
      </c>
      <c r="D267" s="1">
        <v>3</v>
      </c>
      <c r="E267" s="1">
        <v>573</v>
      </c>
    </row>
    <row r="268" spans="1:5">
      <c r="A268" s="1" t="str">
        <f t="shared" si="4"/>
        <v>53女3</v>
      </c>
      <c r="B268" s="1">
        <v>53</v>
      </c>
      <c r="C268" s="1" t="s">
        <v>26</v>
      </c>
      <c r="D268" s="1">
        <v>3</v>
      </c>
      <c r="E268" s="1">
        <v>578</v>
      </c>
    </row>
    <row r="269" spans="1:5">
      <c r="A269" s="1" t="str">
        <f t="shared" si="4"/>
        <v>54女3</v>
      </c>
      <c r="B269" s="1">
        <v>54</v>
      </c>
      <c r="C269" s="1" t="s">
        <v>26</v>
      </c>
      <c r="D269" s="1">
        <v>3</v>
      </c>
      <c r="E269" s="1">
        <v>582</v>
      </c>
    </row>
    <row r="270" spans="1:5">
      <c r="A270" s="1" t="str">
        <f t="shared" si="4"/>
        <v>55女3</v>
      </c>
      <c r="B270" s="1">
        <v>55</v>
      </c>
      <c r="C270" s="1" t="s">
        <v>26</v>
      </c>
      <c r="D270" s="1">
        <v>3</v>
      </c>
      <c r="E270" s="1">
        <v>586</v>
      </c>
    </row>
    <row r="271" spans="1:5">
      <c r="A271" s="1" t="str">
        <f t="shared" si="4"/>
        <v>56女3</v>
      </c>
      <c r="B271" s="1">
        <v>56</v>
      </c>
      <c r="C271" s="1" t="s">
        <v>26</v>
      </c>
      <c r="D271" s="1">
        <v>3</v>
      </c>
      <c r="E271" s="1">
        <v>590</v>
      </c>
    </row>
    <row r="272" spans="1:5">
      <c r="A272" s="1" t="str">
        <f t="shared" si="4"/>
        <v>57女3</v>
      </c>
      <c r="B272" s="1">
        <v>57</v>
      </c>
      <c r="C272" s="1" t="s">
        <v>26</v>
      </c>
      <c r="D272" s="1">
        <v>3</v>
      </c>
      <c r="E272" s="1">
        <v>592</v>
      </c>
    </row>
    <row r="273" spans="1:5">
      <c r="A273" s="1" t="str">
        <f t="shared" si="4"/>
        <v>58女3</v>
      </c>
      <c r="B273" s="1">
        <v>58</v>
      </c>
      <c r="C273" s="1" t="s">
        <v>26</v>
      </c>
      <c r="D273" s="1">
        <v>3</v>
      </c>
      <c r="E273" s="1">
        <v>594</v>
      </c>
    </row>
    <row r="274" spans="1:5">
      <c r="A274" s="1" t="str">
        <f t="shared" si="4"/>
        <v>59女3</v>
      </c>
      <c r="B274" s="1">
        <v>59</v>
      </c>
      <c r="C274" s="1" t="s">
        <v>26</v>
      </c>
      <c r="D274" s="1">
        <v>3</v>
      </c>
      <c r="E274" s="1">
        <v>595</v>
      </c>
    </row>
    <row r="275" spans="1:5">
      <c r="A275" s="1" t="str">
        <f t="shared" si="4"/>
        <v>60女3</v>
      </c>
      <c r="B275" s="1">
        <v>60</v>
      </c>
      <c r="C275" s="1" t="s">
        <v>26</v>
      </c>
      <c r="D275" s="1">
        <v>3</v>
      </c>
      <c r="E275" s="1">
        <v>594</v>
      </c>
    </row>
    <row r="276" spans="1:5">
      <c r="A276" s="1" t="str">
        <f t="shared" si="4"/>
        <v>61女3</v>
      </c>
      <c r="B276" s="1">
        <v>61</v>
      </c>
      <c r="C276" s="1" t="s">
        <v>26</v>
      </c>
      <c r="D276" s="1">
        <v>3</v>
      </c>
      <c r="E276" s="1">
        <v>591</v>
      </c>
    </row>
    <row r="277" spans="1:5">
      <c r="A277" s="1" t="str">
        <f t="shared" si="4"/>
        <v>62女3</v>
      </c>
      <c r="B277" s="1">
        <v>62</v>
      </c>
      <c r="C277" s="1" t="s">
        <v>26</v>
      </c>
      <c r="D277" s="1">
        <v>3</v>
      </c>
      <c r="E277" s="1">
        <v>587</v>
      </c>
    </row>
    <row r="278" spans="1:5">
      <c r="A278" s="1" t="str">
        <f t="shared" si="4"/>
        <v>63女3</v>
      </c>
      <c r="B278" s="1">
        <v>63</v>
      </c>
      <c r="C278" s="1" t="s">
        <v>26</v>
      </c>
      <c r="D278" s="1">
        <v>3</v>
      </c>
      <c r="E278" s="1">
        <v>579</v>
      </c>
    </row>
    <row r="279" spans="1:5">
      <c r="A279" s="1" t="str">
        <f t="shared" si="4"/>
        <v>64女3</v>
      </c>
      <c r="B279" s="1">
        <v>64</v>
      </c>
      <c r="C279" s="1" t="s">
        <v>26</v>
      </c>
      <c r="D279" s="1">
        <v>3</v>
      </c>
      <c r="E279" s="1">
        <v>568</v>
      </c>
    </row>
    <row r="280" spans="1:5">
      <c r="A280" s="1" t="str">
        <f t="shared" si="4"/>
        <v>65女3</v>
      </c>
      <c r="B280" s="1">
        <v>65</v>
      </c>
      <c r="C280" s="1" t="s">
        <v>26</v>
      </c>
      <c r="D280" s="1">
        <v>3</v>
      </c>
      <c r="E280" s="1">
        <v>553</v>
      </c>
    </row>
    <row r="281" spans="1:5">
      <c r="A281" s="1" t="str">
        <f t="shared" si="4"/>
        <v>66女3</v>
      </c>
      <c r="B281" s="1">
        <v>66</v>
      </c>
      <c r="C281" s="1" t="s">
        <v>26</v>
      </c>
      <c r="D281" s="1">
        <v>3</v>
      </c>
      <c r="E281" s="1">
        <v>532</v>
      </c>
    </row>
    <row r="282" spans="1:5">
      <c r="A282" s="1" t="str">
        <f t="shared" si="4"/>
        <v>67女3</v>
      </c>
      <c r="B282" s="1">
        <v>67</v>
      </c>
      <c r="C282" s="1" t="s">
        <v>26</v>
      </c>
      <c r="D282" s="1">
        <v>3</v>
      </c>
      <c r="E282" s="1">
        <v>505</v>
      </c>
    </row>
    <row r="283" spans="1:5">
      <c r="A283" s="1" t="str">
        <f t="shared" si="4"/>
        <v>68女3</v>
      </c>
      <c r="B283" s="1">
        <v>68</v>
      </c>
      <c r="C283" s="1" t="s">
        <v>26</v>
      </c>
      <c r="D283" s="1">
        <v>3</v>
      </c>
      <c r="E283" s="1">
        <v>469</v>
      </c>
    </row>
    <row r="284" spans="1:5">
      <c r="A284" s="1" t="str">
        <f t="shared" si="4"/>
        <v>69女3</v>
      </c>
      <c r="B284" s="1">
        <v>69</v>
      </c>
      <c r="C284" s="1" t="s">
        <v>26</v>
      </c>
      <c r="D284" s="1">
        <v>3</v>
      </c>
      <c r="E284" s="1">
        <v>421</v>
      </c>
    </row>
    <row r="285" spans="1:5">
      <c r="A285" s="1" t="str">
        <f t="shared" si="4"/>
        <v>70女3</v>
      </c>
      <c r="B285" s="1">
        <v>70</v>
      </c>
      <c r="C285" s="1" t="s">
        <v>26</v>
      </c>
      <c r="D285" s="1">
        <v>3</v>
      </c>
      <c r="E285" s="1">
        <v>360</v>
      </c>
    </row>
    <row r="286" spans="1:5">
      <c r="A286" s="1" t="str">
        <f t="shared" si="4"/>
        <v>0女5</v>
      </c>
      <c r="B286" s="1">
        <v>0</v>
      </c>
      <c r="C286" s="1" t="s">
        <v>26</v>
      </c>
      <c r="D286" s="1">
        <v>5</v>
      </c>
      <c r="E286" s="1">
        <v>624</v>
      </c>
    </row>
    <row r="287" spans="1:5">
      <c r="A287" s="1" t="str">
        <f t="shared" si="4"/>
        <v>1女5</v>
      </c>
      <c r="B287" s="1">
        <v>1</v>
      </c>
      <c r="C287" s="1" t="s">
        <v>26</v>
      </c>
      <c r="D287" s="1">
        <v>5</v>
      </c>
      <c r="E287" s="1">
        <v>627</v>
      </c>
    </row>
    <row r="288" spans="1:5">
      <c r="A288" s="1" t="str">
        <f t="shared" si="4"/>
        <v>2女5</v>
      </c>
      <c r="B288" s="1">
        <v>2</v>
      </c>
      <c r="C288" s="1" t="s">
        <v>26</v>
      </c>
      <c r="D288" s="1">
        <v>5</v>
      </c>
      <c r="E288" s="1">
        <v>629</v>
      </c>
    </row>
    <row r="289" spans="1:5">
      <c r="A289" s="1" t="str">
        <f t="shared" si="4"/>
        <v>3女5</v>
      </c>
      <c r="B289" s="1">
        <v>3</v>
      </c>
      <c r="C289" s="1" t="s">
        <v>26</v>
      </c>
      <c r="D289" s="1">
        <v>5</v>
      </c>
      <c r="E289" s="1">
        <v>632</v>
      </c>
    </row>
    <row r="290" spans="1:5">
      <c r="A290" s="1" t="str">
        <f t="shared" si="4"/>
        <v>4女5</v>
      </c>
      <c r="B290" s="1">
        <v>4</v>
      </c>
      <c r="C290" s="1" t="s">
        <v>26</v>
      </c>
      <c r="D290" s="1">
        <v>5</v>
      </c>
      <c r="E290" s="1">
        <v>635</v>
      </c>
    </row>
    <row r="291" spans="1:5">
      <c r="A291" s="1" t="str">
        <f t="shared" si="4"/>
        <v>5女5</v>
      </c>
      <c r="B291" s="1">
        <v>5</v>
      </c>
      <c r="C291" s="1" t="s">
        <v>26</v>
      </c>
      <c r="D291" s="1">
        <v>5</v>
      </c>
      <c r="E291" s="1">
        <v>638</v>
      </c>
    </row>
    <row r="292" spans="1:5">
      <c r="A292" s="1" t="str">
        <f t="shared" si="4"/>
        <v>6女5</v>
      </c>
      <c r="B292" s="1">
        <v>6</v>
      </c>
      <c r="C292" s="1" t="s">
        <v>26</v>
      </c>
      <c r="D292" s="1">
        <v>5</v>
      </c>
      <c r="E292" s="1">
        <v>641</v>
      </c>
    </row>
    <row r="293" spans="1:5">
      <c r="A293" s="1" t="str">
        <f t="shared" si="4"/>
        <v>7女5</v>
      </c>
      <c r="B293" s="1">
        <v>7</v>
      </c>
      <c r="C293" s="1" t="s">
        <v>26</v>
      </c>
      <c r="D293" s="1">
        <v>5</v>
      </c>
      <c r="E293" s="1">
        <v>644</v>
      </c>
    </row>
    <row r="294" spans="1:5">
      <c r="A294" s="1" t="str">
        <f t="shared" si="4"/>
        <v>8女5</v>
      </c>
      <c r="B294" s="1">
        <v>8</v>
      </c>
      <c r="C294" s="1" t="s">
        <v>26</v>
      </c>
      <c r="D294" s="1">
        <v>5</v>
      </c>
      <c r="E294" s="1">
        <v>647</v>
      </c>
    </row>
    <row r="295" spans="1:5">
      <c r="A295" s="1" t="str">
        <f t="shared" si="4"/>
        <v>9女5</v>
      </c>
      <c r="B295" s="1">
        <v>9</v>
      </c>
      <c r="C295" s="1" t="s">
        <v>26</v>
      </c>
      <c r="D295" s="1">
        <v>5</v>
      </c>
      <c r="E295" s="1">
        <v>650</v>
      </c>
    </row>
    <row r="296" spans="1:5">
      <c r="A296" s="1" t="str">
        <f t="shared" si="4"/>
        <v>10女5</v>
      </c>
      <c r="B296" s="1">
        <v>10</v>
      </c>
      <c r="C296" s="1" t="s">
        <v>26</v>
      </c>
      <c r="D296" s="1">
        <v>5</v>
      </c>
      <c r="E296" s="1">
        <v>653</v>
      </c>
    </row>
    <row r="297" spans="1:5">
      <c r="A297" s="1" t="str">
        <f t="shared" si="4"/>
        <v>11女5</v>
      </c>
      <c r="B297" s="1">
        <v>11</v>
      </c>
      <c r="C297" s="1" t="s">
        <v>26</v>
      </c>
      <c r="D297" s="1">
        <v>5</v>
      </c>
      <c r="E297" s="1">
        <v>656</v>
      </c>
    </row>
    <row r="298" spans="1:5">
      <c r="A298" s="1" t="str">
        <f t="shared" si="4"/>
        <v>12女5</v>
      </c>
      <c r="B298" s="1">
        <v>12</v>
      </c>
      <c r="C298" s="1" t="s">
        <v>26</v>
      </c>
      <c r="D298" s="1">
        <v>5</v>
      </c>
      <c r="E298" s="1">
        <v>660</v>
      </c>
    </row>
    <row r="299" spans="1:5">
      <c r="A299" s="1" t="str">
        <f t="shared" si="4"/>
        <v>13女5</v>
      </c>
      <c r="B299" s="1">
        <v>13</v>
      </c>
      <c r="C299" s="1" t="s">
        <v>26</v>
      </c>
      <c r="D299" s="1">
        <v>5</v>
      </c>
      <c r="E299" s="1">
        <v>663</v>
      </c>
    </row>
    <row r="300" spans="1:5">
      <c r="A300" s="1" t="str">
        <f t="shared" si="4"/>
        <v>14女5</v>
      </c>
      <c r="B300" s="1">
        <v>14</v>
      </c>
      <c r="C300" s="1" t="s">
        <v>26</v>
      </c>
      <c r="D300" s="1">
        <v>5</v>
      </c>
      <c r="E300" s="1">
        <v>667</v>
      </c>
    </row>
    <row r="301" spans="1:5">
      <c r="A301" s="1" t="str">
        <f t="shared" si="4"/>
        <v>15女5</v>
      </c>
      <c r="B301" s="1">
        <v>15</v>
      </c>
      <c r="C301" s="1" t="s">
        <v>26</v>
      </c>
      <c r="D301" s="1">
        <v>5</v>
      </c>
      <c r="E301" s="1">
        <v>671</v>
      </c>
    </row>
    <row r="302" spans="1:5">
      <c r="A302" s="1" t="str">
        <f t="shared" si="4"/>
        <v>16女5</v>
      </c>
      <c r="B302" s="1">
        <v>16</v>
      </c>
      <c r="C302" s="1" t="s">
        <v>26</v>
      </c>
      <c r="D302" s="1">
        <v>5</v>
      </c>
      <c r="E302" s="1">
        <v>675</v>
      </c>
    </row>
    <row r="303" spans="1:5">
      <c r="A303" s="1" t="str">
        <f t="shared" si="4"/>
        <v>17女5</v>
      </c>
      <c r="B303" s="1">
        <v>17</v>
      </c>
      <c r="C303" s="1" t="s">
        <v>26</v>
      </c>
      <c r="D303" s="1">
        <v>5</v>
      </c>
      <c r="E303" s="1">
        <v>679</v>
      </c>
    </row>
    <row r="304" spans="1:5">
      <c r="A304" s="1" t="str">
        <f t="shared" si="4"/>
        <v>18女5</v>
      </c>
      <c r="B304" s="1">
        <v>18</v>
      </c>
      <c r="C304" s="1" t="s">
        <v>26</v>
      </c>
      <c r="D304" s="1">
        <v>5</v>
      </c>
      <c r="E304" s="1">
        <v>683</v>
      </c>
    </row>
    <row r="305" spans="1:5">
      <c r="A305" s="1" t="str">
        <f t="shared" si="4"/>
        <v>19女5</v>
      </c>
      <c r="B305" s="1">
        <v>19</v>
      </c>
      <c r="C305" s="1" t="s">
        <v>26</v>
      </c>
      <c r="D305" s="1">
        <v>5</v>
      </c>
      <c r="E305" s="1">
        <v>688</v>
      </c>
    </row>
    <row r="306" spans="1:5">
      <c r="A306" s="1" t="str">
        <f t="shared" si="4"/>
        <v>20女5</v>
      </c>
      <c r="B306" s="1">
        <v>20</v>
      </c>
      <c r="C306" s="1" t="s">
        <v>26</v>
      </c>
      <c r="D306" s="1">
        <v>5</v>
      </c>
      <c r="E306" s="1">
        <v>692</v>
      </c>
    </row>
    <row r="307" spans="1:5">
      <c r="A307" s="1" t="str">
        <f t="shared" si="4"/>
        <v>21女5</v>
      </c>
      <c r="B307" s="1">
        <v>21</v>
      </c>
      <c r="C307" s="1" t="s">
        <v>26</v>
      </c>
      <c r="D307" s="1">
        <v>5</v>
      </c>
      <c r="E307" s="1">
        <v>697</v>
      </c>
    </row>
    <row r="308" spans="1:5">
      <c r="A308" s="1" t="str">
        <f t="shared" si="4"/>
        <v>22女5</v>
      </c>
      <c r="B308" s="1">
        <v>22</v>
      </c>
      <c r="C308" s="1" t="s">
        <v>26</v>
      </c>
      <c r="D308" s="1">
        <v>5</v>
      </c>
      <c r="E308" s="1">
        <v>701</v>
      </c>
    </row>
    <row r="309" spans="1:5">
      <c r="A309" s="1" t="str">
        <f t="shared" si="4"/>
        <v>23女5</v>
      </c>
      <c r="B309" s="1">
        <v>23</v>
      </c>
      <c r="C309" s="1" t="s">
        <v>26</v>
      </c>
      <c r="D309" s="1">
        <v>5</v>
      </c>
      <c r="E309" s="1">
        <v>706</v>
      </c>
    </row>
    <row r="310" spans="1:5">
      <c r="A310" s="1" t="str">
        <f t="shared" si="4"/>
        <v>24女5</v>
      </c>
      <c r="B310" s="1">
        <v>24</v>
      </c>
      <c r="C310" s="1" t="s">
        <v>26</v>
      </c>
      <c r="D310" s="1">
        <v>5</v>
      </c>
      <c r="E310" s="1">
        <v>711</v>
      </c>
    </row>
    <row r="311" spans="1:5">
      <c r="A311" s="1" t="str">
        <f t="shared" si="4"/>
        <v>25女5</v>
      </c>
      <c r="B311" s="1">
        <v>25</v>
      </c>
      <c r="C311" s="1" t="s">
        <v>26</v>
      </c>
      <c r="D311" s="1">
        <v>5</v>
      </c>
      <c r="E311" s="1">
        <v>717</v>
      </c>
    </row>
    <row r="312" spans="1:5">
      <c r="A312" s="1" t="str">
        <f t="shared" si="4"/>
        <v>26女5</v>
      </c>
      <c r="B312" s="1">
        <v>26</v>
      </c>
      <c r="C312" s="1" t="s">
        <v>26</v>
      </c>
      <c r="D312" s="1">
        <v>5</v>
      </c>
      <c r="E312" s="1">
        <v>722</v>
      </c>
    </row>
    <row r="313" spans="1:5">
      <c r="A313" s="1" t="str">
        <f t="shared" si="4"/>
        <v>27女5</v>
      </c>
      <c r="B313" s="1">
        <v>27</v>
      </c>
      <c r="C313" s="1" t="s">
        <v>26</v>
      </c>
      <c r="D313" s="1">
        <v>5</v>
      </c>
      <c r="E313" s="1">
        <v>728</v>
      </c>
    </row>
    <row r="314" spans="1:5">
      <c r="A314" s="1" t="str">
        <f t="shared" si="4"/>
        <v>28女5</v>
      </c>
      <c r="B314" s="1">
        <v>28</v>
      </c>
      <c r="C314" s="1" t="s">
        <v>26</v>
      </c>
      <c r="D314" s="1">
        <v>5</v>
      </c>
      <c r="E314" s="1">
        <v>733</v>
      </c>
    </row>
    <row r="315" spans="1:5">
      <c r="A315" s="1" t="str">
        <f t="shared" si="4"/>
        <v>29女5</v>
      </c>
      <c r="B315" s="1">
        <v>29</v>
      </c>
      <c r="C315" s="1" t="s">
        <v>26</v>
      </c>
      <c r="D315" s="1">
        <v>5</v>
      </c>
      <c r="E315" s="1">
        <v>739</v>
      </c>
    </row>
    <row r="316" spans="1:5">
      <c r="A316" s="1" t="str">
        <f t="shared" si="4"/>
        <v>30女5</v>
      </c>
      <c r="B316" s="1">
        <v>30</v>
      </c>
      <c r="C316" s="1" t="s">
        <v>26</v>
      </c>
      <c r="D316" s="1">
        <v>5</v>
      </c>
      <c r="E316" s="1">
        <v>745</v>
      </c>
    </row>
    <row r="317" spans="1:5">
      <c r="A317" s="1" t="str">
        <f t="shared" si="4"/>
        <v>31女5</v>
      </c>
      <c r="B317" s="1">
        <v>31</v>
      </c>
      <c r="C317" s="1" t="s">
        <v>26</v>
      </c>
      <c r="D317" s="1">
        <v>5</v>
      </c>
      <c r="E317" s="1">
        <v>751</v>
      </c>
    </row>
    <row r="318" spans="1:5">
      <c r="A318" s="1" t="str">
        <f t="shared" si="4"/>
        <v>32女5</v>
      </c>
      <c r="B318" s="1">
        <v>32</v>
      </c>
      <c r="C318" s="1" t="s">
        <v>26</v>
      </c>
      <c r="D318" s="1">
        <v>5</v>
      </c>
      <c r="E318" s="1">
        <v>758</v>
      </c>
    </row>
    <row r="319" spans="1:5">
      <c r="A319" s="1" t="str">
        <f t="shared" si="4"/>
        <v>33女5</v>
      </c>
      <c r="B319" s="1">
        <v>33</v>
      </c>
      <c r="C319" s="1" t="s">
        <v>26</v>
      </c>
      <c r="D319" s="1">
        <v>5</v>
      </c>
      <c r="E319" s="1">
        <v>764</v>
      </c>
    </row>
    <row r="320" spans="1:5">
      <c r="A320" s="1" t="str">
        <f t="shared" si="4"/>
        <v>34女5</v>
      </c>
      <c r="B320" s="1">
        <v>34</v>
      </c>
      <c r="C320" s="1" t="s">
        <v>26</v>
      </c>
      <c r="D320" s="1">
        <v>5</v>
      </c>
      <c r="E320" s="1">
        <v>771</v>
      </c>
    </row>
    <row r="321" spans="1:5">
      <c r="A321" s="1" t="str">
        <f t="shared" si="4"/>
        <v>35女5</v>
      </c>
      <c r="B321" s="1">
        <v>35</v>
      </c>
      <c r="C321" s="1" t="s">
        <v>26</v>
      </c>
      <c r="D321" s="1">
        <v>5</v>
      </c>
      <c r="E321" s="1">
        <v>778</v>
      </c>
    </row>
    <row r="322" spans="1:5">
      <c r="A322" s="1" t="str">
        <f t="shared" si="4"/>
        <v>36女5</v>
      </c>
      <c r="B322" s="1">
        <v>36</v>
      </c>
      <c r="C322" s="1" t="s">
        <v>26</v>
      </c>
      <c r="D322" s="1">
        <v>5</v>
      </c>
      <c r="E322" s="1">
        <v>785</v>
      </c>
    </row>
    <row r="323" spans="1:5">
      <c r="A323" s="1" t="str">
        <f t="shared" ref="A323:A386" si="5">B323&amp;C323&amp;D323</f>
        <v>37女5</v>
      </c>
      <c r="B323" s="1">
        <v>37</v>
      </c>
      <c r="C323" s="1" t="s">
        <v>26</v>
      </c>
      <c r="D323" s="1">
        <v>5</v>
      </c>
      <c r="E323" s="1">
        <v>792</v>
      </c>
    </row>
    <row r="324" spans="1:5">
      <c r="A324" s="1" t="str">
        <f t="shared" si="5"/>
        <v>38女5</v>
      </c>
      <c r="B324" s="1">
        <v>38</v>
      </c>
      <c r="C324" s="1" t="s">
        <v>26</v>
      </c>
      <c r="D324" s="1">
        <v>5</v>
      </c>
      <c r="E324" s="1">
        <v>799</v>
      </c>
    </row>
    <row r="325" spans="1:5">
      <c r="A325" s="1" t="str">
        <f t="shared" si="5"/>
        <v>39女5</v>
      </c>
      <c r="B325" s="1">
        <v>39</v>
      </c>
      <c r="C325" s="1" t="s">
        <v>26</v>
      </c>
      <c r="D325" s="1">
        <v>5</v>
      </c>
      <c r="E325" s="1">
        <v>806</v>
      </c>
    </row>
    <row r="326" spans="1:5">
      <c r="A326" s="1" t="str">
        <f t="shared" si="5"/>
        <v>40女5</v>
      </c>
      <c r="B326" s="1">
        <v>40</v>
      </c>
      <c r="C326" s="1" t="s">
        <v>26</v>
      </c>
      <c r="D326" s="1">
        <v>5</v>
      </c>
      <c r="E326" s="1">
        <v>814</v>
      </c>
    </row>
    <row r="327" spans="1:5">
      <c r="A327" s="1" t="str">
        <f t="shared" si="5"/>
        <v>41女5</v>
      </c>
      <c r="B327" s="1">
        <v>41</v>
      </c>
      <c r="C327" s="1" t="s">
        <v>26</v>
      </c>
      <c r="D327" s="1">
        <v>5</v>
      </c>
      <c r="E327" s="1">
        <v>821</v>
      </c>
    </row>
    <row r="328" spans="1:5">
      <c r="A328" s="1" t="str">
        <f t="shared" si="5"/>
        <v>42女5</v>
      </c>
      <c r="B328" s="1">
        <v>42</v>
      </c>
      <c r="C328" s="1" t="s">
        <v>26</v>
      </c>
      <c r="D328" s="1">
        <v>5</v>
      </c>
      <c r="E328" s="1">
        <v>828</v>
      </c>
    </row>
    <row r="329" spans="1:5">
      <c r="A329" s="1" t="str">
        <f t="shared" si="5"/>
        <v>43女5</v>
      </c>
      <c r="B329" s="1">
        <v>43</v>
      </c>
      <c r="C329" s="1" t="s">
        <v>26</v>
      </c>
      <c r="D329" s="1">
        <v>5</v>
      </c>
      <c r="E329" s="1">
        <v>836</v>
      </c>
    </row>
    <row r="330" spans="1:5">
      <c r="A330" s="1" t="str">
        <f t="shared" si="5"/>
        <v>44女5</v>
      </c>
      <c r="B330" s="1">
        <v>44</v>
      </c>
      <c r="C330" s="1" t="s">
        <v>26</v>
      </c>
      <c r="D330" s="1">
        <v>5</v>
      </c>
      <c r="E330" s="1">
        <v>843</v>
      </c>
    </row>
    <row r="331" spans="1:5">
      <c r="A331" s="1" t="str">
        <f t="shared" si="5"/>
        <v>45女5</v>
      </c>
      <c r="B331" s="1">
        <v>45</v>
      </c>
      <c r="C331" s="1" t="s">
        <v>26</v>
      </c>
      <c r="D331" s="1">
        <v>5</v>
      </c>
      <c r="E331" s="1">
        <v>851</v>
      </c>
    </row>
    <row r="332" spans="1:5">
      <c r="A332" s="1" t="str">
        <f t="shared" si="5"/>
        <v>46女5</v>
      </c>
      <c r="B332" s="1">
        <v>46</v>
      </c>
      <c r="C332" s="1" t="s">
        <v>26</v>
      </c>
      <c r="D332" s="1">
        <v>5</v>
      </c>
      <c r="E332" s="1">
        <v>858</v>
      </c>
    </row>
    <row r="333" spans="1:5">
      <c r="A333" s="1" t="str">
        <f t="shared" si="5"/>
        <v>47女5</v>
      </c>
      <c r="B333" s="1">
        <v>47</v>
      </c>
      <c r="C333" s="1" t="s">
        <v>26</v>
      </c>
      <c r="D333" s="1">
        <v>5</v>
      </c>
      <c r="E333" s="1">
        <v>866</v>
      </c>
    </row>
    <row r="334" spans="1:5">
      <c r="A334" s="1" t="str">
        <f t="shared" si="5"/>
        <v>48女5</v>
      </c>
      <c r="B334" s="1">
        <v>48</v>
      </c>
      <c r="C334" s="1" t="s">
        <v>26</v>
      </c>
      <c r="D334" s="1">
        <v>5</v>
      </c>
      <c r="E334" s="1">
        <v>873</v>
      </c>
    </row>
    <row r="335" spans="1:5">
      <c r="A335" s="1" t="str">
        <f t="shared" si="5"/>
        <v>49女5</v>
      </c>
      <c r="B335" s="1">
        <v>49</v>
      </c>
      <c r="C335" s="1" t="s">
        <v>26</v>
      </c>
      <c r="D335" s="1">
        <v>5</v>
      </c>
      <c r="E335" s="1">
        <v>881</v>
      </c>
    </row>
    <row r="336" spans="1:5">
      <c r="A336" s="1" t="str">
        <f t="shared" si="5"/>
        <v>50女5</v>
      </c>
      <c r="B336" s="1">
        <v>50</v>
      </c>
      <c r="C336" s="1" t="s">
        <v>26</v>
      </c>
      <c r="D336" s="1">
        <v>5</v>
      </c>
      <c r="E336" s="1">
        <v>887</v>
      </c>
    </row>
    <row r="337" spans="1:5">
      <c r="A337" s="1" t="str">
        <f t="shared" si="5"/>
        <v>51女5</v>
      </c>
      <c r="B337" s="1">
        <v>51</v>
      </c>
      <c r="C337" s="1" t="s">
        <v>26</v>
      </c>
      <c r="D337" s="1">
        <v>5</v>
      </c>
      <c r="E337" s="1">
        <v>894</v>
      </c>
    </row>
    <row r="338" spans="1:5">
      <c r="A338" s="1" t="str">
        <f t="shared" si="5"/>
        <v>52女5</v>
      </c>
      <c r="B338" s="1">
        <v>52</v>
      </c>
      <c r="C338" s="1" t="s">
        <v>26</v>
      </c>
      <c r="D338" s="1">
        <v>5</v>
      </c>
      <c r="E338" s="1">
        <v>900</v>
      </c>
    </row>
    <row r="339" spans="1:5">
      <c r="A339" s="1" t="str">
        <f t="shared" si="5"/>
        <v>53女5</v>
      </c>
      <c r="B339" s="1">
        <v>53</v>
      </c>
      <c r="C339" s="1" t="s">
        <v>26</v>
      </c>
      <c r="D339" s="1">
        <v>5</v>
      </c>
      <c r="E339" s="1">
        <v>906</v>
      </c>
    </row>
    <row r="340" spans="1:5">
      <c r="A340" s="1" t="str">
        <f t="shared" si="5"/>
        <v>54女5</v>
      </c>
      <c r="B340" s="1">
        <v>54</v>
      </c>
      <c r="C340" s="1" t="s">
        <v>26</v>
      </c>
      <c r="D340" s="1">
        <v>5</v>
      </c>
      <c r="E340" s="1">
        <v>910</v>
      </c>
    </row>
    <row r="341" spans="1:5">
      <c r="A341" s="1" t="str">
        <f t="shared" si="5"/>
        <v>55女5</v>
      </c>
      <c r="B341" s="1">
        <v>55</v>
      </c>
      <c r="C341" s="1" t="s">
        <v>26</v>
      </c>
      <c r="D341" s="1">
        <v>5</v>
      </c>
      <c r="E341" s="1">
        <v>914</v>
      </c>
    </row>
    <row r="342" spans="1:5">
      <c r="A342" s="1" t="str">
        <f t="shared" si="5"/>
        <v>56女5</v>
      </c>
      <c r="B342" s="1">
        <v>56</v>
      </c>
      <c r="C342" s="1" t="s">
        <v>26</v>
      </c>
      <c r="D342" s="1">
        <v>5</v>
      </c>
      <c r="E342" s="1">
        <v>917</v>
      </c>
    </row>
    <row r="343" spans="1:5">
      <c r="A343" s="1" t="str">
        <f t="shared" si="5"/>
        <v>57女5</v>
      </c>
      <c r="B343" s="1">
        <v>57</v>
      </c>
      <c r="C343" s="1" t="s">
        <v>26</v>
      </c>
      <c r="D343" s="1">
        <v>5</v>
      </c>
      <c r="E343" s="1">
        <v>918</v>
      </c>
    </row>
    <row r="344" spans="1:5">
      <c r="A344" s="1" t="str">
        <f t="shared" si="5"/>
        <v>58女5</v>
      </c>
      <c r="B344" s="1">
        <v>58</v>
      </c>
      <c r="C344" s="1" t="s">
        <v>26</v>
      </c>
      <c r="D344" s="1">
        <v>5</v>
      </c>
      <c r="E344" s="1">
        <v>918</v>
      </c>
    </row>
    <row r="345" spans="1:5">
      <c r="A345" s="1" t="str">
        <f t="shared" si="5"/>
        <v>59女5</v>
      </c>
      <c r="B345" s="1">
        <v>59</v>
      </c>
      <c r="C345" s="1" t="s">
        <v>26</v>
      </c>
      <c r="D345" s="1">
        <v>5</v>
      </c>
      <c r="E345" s="1">
        <v>915</v>
      </c>
    </row>
    <row r="346" spans="1:5">
      <c r="A346" s="1" t="str">
        <f t="shared" si="5"/>
        <v>60女5</v>
      </c>
      <c r="B346" s="1">
        <v>60</v>
      </c>
      <c r="C346" s="1" t="s">
        <v>26</v>
      </c>
      <c r="D346" s="1">
        <v>5</v>
      </c>
      <c r="E346" s="1">
        <v>910</v>
      </c>
    </row>
    <row r="347" spans="1:5">
      <c r="A347" s="1" t="str">
        <f t="shared" si="5"/>
        <v>61女5</v>
      </c>
      <c r="B347" s="1">
        <v>61</v>
      </c>
      <c r="C347" s="1" t="s">
        <v>26</v>
      </c>
      <c r="D347" s="1">
        <v>5</v>
      </c>
      <c r="E347" s="1">
        <v>901</v>
      </c>
    </row>
    <row r="348" spans="1:5">
      <c r="A348" s="1" t="str">
        <f t="shared" si="5"/>
        <v>62女5</v>
      </c>
      <c r="B348" s="1">
        <v>62</v>
      </c>
      <c r="C348" s="1" t="s">
        <v>26</v>
      </c>
      <c r="D348" s="1">
        <v>5</v>
      </c>
      <c r="E348" s="1">
        <v>888</v>
      </c>
    </row>
    <row r="349" spans="1:5">
      <c r="A349" s="1" t="str">
        <f t="shared" si="5"/>
        <v>63女5</v>
      </c>
      <c r="B349" s="1">
        <v>63</v>
      </c>
      <c r="C349" s="1" t="s">
        <v>26</v>
      </c>
      <c r="D349" s="1">
        <v>5</v>
      </c>
      <c r="E349" s="1">
        <v>870</v>
      </c>
    </row>
    <row r="350" spans="1:5">
      <c r="A350" s="1" t="str">
        <f t="shared" si="5"/>
        <v>64女5</v>
      </c>
      <c r="B350" s="1">
        <v>64</v>
      </c>
      <c r="C350" s="1" t="s">
        <v>26</v>
      </c>
      <c r="D350" s="1">
        <v>5</v>
      </c>
      <c r="E350" s="1">
        <v>846</v>
      </c>
    </row>
    <row r="351" spans="1:5">
      <c r="A351" s="1" t="str">
        <f t="shared" si="5"/>
        <v>65女5</v>
      </c>
      <c r="B351" s="1">
        <v>65</v>
      </c>
      <c r="C351" s="1" t="s">
        <v>26</v>
      </c>
      <c r="D351" s="1">
        <v>5</v>
      </c>
      <c r="E351" s="1">
        <v>814</v>
      </c>
    </row>
    <row r="352" spans="1:5">
      <c r="A352" s="1" t="str">
        <f t="shared" si="5"/>
        <v>66女5</v>
      </c>
      <c r="B352" s="1">
        <v>66</v>
      </c>
      <c r="C352" s="1" t="s">
        <v>26</v>
      </c>
      <c r="D352" s="1">
        <v>5</v>
      </c>
      <c r="E352" s="1">
        <v>772</v>
      </c>
    </row>
    <row r="353" spans="1:5">
      <c r="A353" s="1" t="str">
        <f t="shared" si="5"/>
        <v>67女5</v>
      </c>
      <c r="B353" s="1">
        <v>67</v>
      </c>
      <c r="C353" s="1" t="s">
        <v>26</v>
      </c>
      <c r="D353" s="1">
        <v>5</v>
      </c>
      <c r="E353" s="1">
        <v>718</v>
      </c>
    </row>
    <row r="354" spans="1:5">
      <c r="A354" s="1" t="str">
        <f t="shared" si="5"/>
        <v>68女5</v>
      </c>
      <c r="B354" s="1">
        <v>68</v>
      </c>
      <c r="C354" s="1" t="s">
        <v>26</v>
      </c>
      <c r="D354" s="1">
        <v>5</v>
      </c>
      <c r="E354" s="1">
        <v>648</v>
      </c>
    </row>
    <row r="355" spans="1:5">
      <c r="A355" s="1" t="str">
        <f t="shared" si="5"/>
        <v>69女5</v>
      </c>
      <c r="B355" s="1">
        <v>69</v>
      </c>
      <c r="C355" s="1" t="s">
        <v>26</v>
      </c>
      <c r="D355" s="1">
        <v>5</v>
      </c>
      <c r="E355" s="1">
        <v>559</v>
      </c>
    </row>
    <row r="356" spans="1:5">
      <c r="A356" s="1" t="str">
        <f t="shared" si="5"/>
        <v>70女5</v>
      </c>
      <c r="B356" s="1">
        <v>70</v>
      </c>
      <c r="C356" s="1" t="s">
        <v>26</v>
      </c>
      <c r="D356" s="1">
        <v>5</v>
      </c>
      <c r="E356" s="1">
        <v>446</v>
      </c>
    </row>
    <row r="357" spans="1:5">
      <c r="A357" s="1" t="str">
        <f t="shared" si="5"/>
        <v>0女10</v>
      </c>
      <c r="B357" s="1">
        <v>0</v>
      </c>
      <c r="C357" s="1" t="s">
        <v>26</v>
      </c>
      <c r="D357" s="1">
        <v>10</v>
      </c>
      <c r="E357" s="1">
        <v>1141</v>
      </c>
    </row>
    <row r="358" spans="1:5">
      <c r="A358" s="1" t="str">
        <f t="shared" si="5"/>
        <v>1女10</v>
      </c>
      <c r="B358" s="1">
        <v>1</v>
      </c>
      <c r="C358" s="1" t="s">
        <v>26</v>
      </c>
      <c r="D358" s="1">
        <v>10</v>
      </c>
      <c r="E358" s="1">
        <v>1146</v>
      </c>
    </row>
    <row r="359" spans="1:5">
      <c r="A359" s="1" t="str">
        <f t="shared" si="5"/>
        <v>2女10</v>
      </c>
      <c r="B359" s="1">
        <v>2</v>
      </c>
      <c r="C359" s="1" t="s">
        <v>26</v>
      </c>
      <c r="D359" s="1">
        <v>10</v>
      </c>
      <c r="E359" s="1">
        <v>1150</v>
      </c>
    </row>
    <row r="360" spans="1:5">
      <c r="A360" s="1" t="str">
        <f t="shared" si="5"/>
        <v>3女10</v>
      </c>
      <c r="B360" s="1">
        <v>3</v>
      </c>
      <c r="C360" s="1" t="s">
        <v>26</v>
      </c>
      <c r="D360" s="1">
        <v>10</v>
      </c>
      <c r="E360" s="1">
        <v>1154</v>
      </c>
    </row>
    <row r="361" spans="1:5">
      <c r="A361" s="1" t="str">
        <f t="shared" si="5"/>
        <v>4女10</v>
      </c>
      <c r="B361" s="1">
        <v>4</v>
      </c>
      <c r="C361" s="1" t="s">
        <v>26</v>
      </c>
      <c r="D361" s="1">
        <v>10</v>
      </c>
      <c r="E361" s="1">
        <v>1159</v>
      </c>
    </row>
    <row r="362" spans="1:5">
      <c r="A362" s="1" t="str">
        <f t="shared" si="5"/>
        <v>5女10</v>
      </c>
      <c r="B362" s="1">
        <v>5</v>
      </c>
      <c r="C362" s="1" t="s">
        <v>26</v>
      </c>
      <c r="D362" s="1">
        <v>10</v>
      </c>
      <c r="E362" s="1">
        <v>1164</v>
      </c>
    </row>
    <row r="363" spans="1:5">
      <c r="A363" s="1" t="str">
        <f t="shared" si="5"/>
        <v>6女10</v>
      </c>
      <c r="B363" s="1">
        <v>6</v>
      </c>
      <c r="C363" s="1" t="s">
        <v>26</v>
      </c>
      <c r="D363" s="1">
        <v>10</v>
      </c>
      <c r="E363" s="1">
        <v>1169</v>
      </c>
    </row>
    <row r="364" spans="1:5">
      <c r="A364" s="1" t="str">
        <f t="shared" si="5"/>
        <v>7女10</v>
      </c>
      <c r="B364" s="1">
        <v>7</v>
      </c>
      <c r="C364" s="1" t="s">
        <v>26</v>
      </c>
      <c r="D364" s="1">
        <v>10</v>
      </c>
      <c r="E364" s="1">
        <v>1174</v>
      </c>
    </row>
    <row r="365" spans="1:5">
      <c r="A365" s="1" t="str">
        <f t="shared" si="5"/>
        <v>8女10</v>
      </c>
      <c r="B365" s="1">
        <v>8</v>
      </c>
      <c r="C365" s="1" t="s">
        <v>26</v>
      </c>
      <c r="D365" s="1">
        <v>10</v>
      </c>
      <c r="E365" s="1">
        <v>1179</v>
      </c>
    </row>
    <row r="366" spans="1:5">
      <c r="A366" s="1" t="str">
        <f t="shared" si="5"/>
        <v>9女10</v>
      </c>
      <c r="B366" s="1">
        <v>9</v>
      </c>
      <c r="C366" s="1" t="s">
        <v>26</v>
      </c>
      <c r="D366" s="1">
        <v>10</v>
      </c>
      <c r="E366" s="1">
        <v>1185</v>
      </c>
    </row>
    <row r="367" spans="1:5">
      <c r="A367" s="1" t="str">
        <f t="shared" si="5"/>
        <v>10女10</v>
      </c>
      <c r="B367" s="1">
        <v>10</v>
      </c>
      <c r="C367" s="1" t="s">
        <v>26</v>
      </c>
      <c r="D367" s="1">
        <v>10</v>
      </c>
      <c r="E367" s="1">
        <v>1190</v>
      </c>
    </row>
    <row r="368" spans="1:5">
      <c r="A368" s="1" t="str">
        <f t="shared" si="5"/>
        <v>11女10</v>
      </c>
      <c r="B368" s="1">
        <v>11</v>
      </c>
      <c r="C368" s="1" t="s">
        <v>26</v>
      </c>
      <c r="D368" s="1">
        <v>10</v>
      </c>
      <c r="E368" s="1">
        <v>1196</v>
      </c>
    </row>
    <row r="369" spans="1:5">
      <c r="A369" s="1" t="str">
        <f t="shared" si="5"/>
        <v>12女10</v>
      </c>
      <c r="B369" s="1">
        <v>12</v>
      </c>
      <c r="C369" s="1" t="s">
        <v>26</v>
      </c>
      <c r="D369" s="1">
        <v>10</v>
      </c>
      <c r="E369" s="1">
        <v>1202</v>
      </c>
    </row>
    <row r="370" spans="1:5">
      <c r="A370" s="1" t="str">
        <f t="shared" si="5"/>
        <v>13女10</v>
      </c>
      <c r="B370" s="1">
        <v>13</v>
      </c>
      <c r="C370" s="1" t="s">
        <v>26</v>
      </c>
      <c r="D370" s="1">
        <v>10</v>
      </c>
      <c r="E370" s="1">
        <v>1208</v>
      </c>
    </row>
    <row r="371" spans="1:5">
      <c r="A371" s="1" t="str">
        <f t="shared" si="5"/>
        <v>14女10</v>
      </c>
      <c r="B371" s="1">
        <v>14</v>
      </c>
      <c r="C371" s="1" t="s">
        <v>26</v>
      </c>
      <c r="D371" s="1">
        <v>10</v>
      </c>
      <c r="E371" s="1">
        <v>1214</v>
      </c>
    </row>
    <row r="372" spans="1:5">
      <c r="A372" s="1" t="str">
        <f t="shared" si="5"/>
        <v>15女10</v>
      </c>
      <c r="B372" s="1">
        <v>15</v>
      </c>
      <c r="C372" s="1" t="s">
        <v>26</v>
      </c>
      <c r="D372" s="1">
        <v>10</v>
      </c>
      <c r="E372" s="1">
        <v>1220</v>
      </c>
    </row>
    <row r="373" spans="1:5">
      <c r="A373" s="1" t="str">
        <f t="shared" si="5"/>
        <v>16女10</v>
      </c>
      <c r="B373" s="1">
        <v>16</v>
      </c>
      <c r="C373" s="1" t="s">
        <v>26</v>
      </c>
      <c r="D373" s="1">
        <v>10</v>
      </c>
      <c r="E373" s="1">
        <v>1227</v>
      </c>
    </row>
    <row r="374" spans="1:5">
      <c r="A374" s="1" t="str">
        <f t="shared" si="5"/>
        <v>17女10</v>
      </c>
      <c r="B374" s="1">
        <v>17</v>
      </c>
      <c r="C374" s="1" t="s">
        <v>26</v>
      </c>
      <c r="D374" s="1">
        <v>10</v>
      </c>
      <c r="E374" s="1">
        <v>1234</v>
      </c>
    </row>
    <row r="375" spans="1:5">
      <c r="A375" s="1" t="str">
        <f t="shared" si="5"/>
        <v>18女10</v>
      </c>
      <c r="B375" s="1">
        <v>18</v>
      </c>
      <c r="C375" s="1" t="s">
        <v>26</v>
      </c>
      <c r="D375" s="1">
        <v>10</v>
      </c>
      <c r="E375" s="1">
        <v>1241</v>
      </c>
    </row>
    <row r="376" spans="1:5">
      <c r="A376" s="1" t="str">
        <f t="shared" si="5"/>
        <v>19女10</v>
      </c>
      <c r="B376" s="1">
        <v>19</v>
      </c>
      <c r="C376" s="1" t="s">
        <v>26</v>
      </c>
      <c r="D376" s="1">
        <v>10</v>
      </c>
      <c r="E376" s="1">
        <v>1248</v>
      </c>
    </row>
    <row r="377" spans="1:5">
      <c r="A377" s="1" t="str">
        <f t="shared" si="5"/>
        <v>20女10</v>
      </c>
      <c r="B377" s="1">
        <v>20</v>
      </c>
      <c r="C377" s="1" t="s">
        <v>26</v>
      </c>
      <c r="D377" s="1">
        <v>10</v>
      </c>
      <c r="E377" s="1">
        <v>1255</v>
      </c>
    </row>
    <row r="378" spans="1:5">
      <c r="A378" s="1" t="str">
        <f t="shared" si="5"/>
        <v>21女10</v>
      </c>
      <c r="B378" s="1">
        <v>21</v>
      </c>
      <c r="C378" s="1" t="s">
        <v>26</v>
      </c>
      <c r="D378" s="1">
        <v>10</v>
      </c>
      <c r="E378" s="1">
        <v>1263</v>
      </c>
    </row>
    <row r="379" spans="1:5">
      <c r="A379" s="1" t="str">
        <f t="shared" si="5"/>
        <v>22女10</v>
      </c>
      <c r="B379" s="1">
        <v>22</v>
      </c>
      <c r="C379" s="1" t="s">
        <v>26</v>
      </c>
      <c r="D379" s="1">
        <v>10</v>
      </c>
      <c r="E379" s="1">
        <v>1270</v>
      </c>
    </row>
    <row r="380" spans="1:5">
      <c r="A380" s="1" t="str">
        <f t="shared" si="5"/>
        <v>23女10</v>
      </c>
      <c r="B380" s="1">
        <v>23</v>
      </c>
      <c r="C380" s="1" t="s">
        <v>26</v>
      </c>
      <c r="D380" s="1">
        <v>10</v>
      </c>
      <c r="E380" s="1">
        <v>1278</v>
      </c>
    </row>
    <row r="381" spans="1:5">
      <c r="A381" s="1" t="str">
        <f t="shared" si="5"/>
        <v>24女10</v>
      </c>
      <c r="B381" s="1">
        <v>24</v>
      </c>
      <c r="C381" s="1" t="s">
        <v>26</v>
      </c>
      <c r="D381" s="1">
        <v>10</v>
      </c>
      <c r="E381" s="1">
        <v>1286</v>
      </c>
    </row>
    <row r="382" spans="1:5">
      <c r="A382" s="1" t="str">
        <f t="shared" si="5"/>
        <v>25女10</v>
      </c>
      <c r="B382" s="1">
        <v>25</v>
      </c>
      <c r="C382" s="1" t="s">
        <v>26</v>
      </c>
      <c r="D382" s="1">
        <v>10</v>
      </c>
      <c r="E382" s="1">
        <v>1295</v>
      </c>
    </row>
    <row r="383" spans="1:5">
      <c r="A383" s="1" t="str">
        <f t="shared" si="5"/>
        <v>26女10</v>
      </c>
      <c r="B383" s="1">
        <v>26</v>
      </c>
      <c r="C383" s="1" t="s">
        <v>26</v>
      </c>
      <c r="D383" s="1">
        <v>10</v>
      </c>
      <c r="E383" s="1">
        <v>1303</v>
      </c>
    </row>
    <row r="384" spans="1:5">
      <c r="A384" s="1" t="str">
        <f t="shared" si="5"/>
        <v>27女10</v>
      </c>
      <c r="B384" s="1">
        <v>27</v>
      </c>
      <c r="C384" s="1" t="s">
        <v>26</v>
      </c>
      <c r="D384" s="1">
        <v>10</v>
      </c>
      <c r="E384" s="1">
        <v>1312</v>
      </c>
    </row>
    <row r="385" spans="1:5">
      <c r="A385" s="1" t="str">
        <f t="shared" si="5"/>
        <v>28女10</v>
      </c>
      <c r="B385" s="1">
        <v>28</v>
      </c>
      <c r="C385" s="1" t="s">
        <v>26</v>
      </c>
      <c r="D385" s="1">
        <v>10</v>
      </c>
      <c r="E385" s="1">
        <v>1321</v>
      </c>
    </row>
    <row r="386" spans="1:5">
      <c r="A386" s="1" t="str">
        <f t="shared" si="5"/>
        <v>29女10</v>
      </c>
      <c r="B386" s="1">
        <v>29</v>
      </c>
      <c r="C386" s="1" t="s">
        <v>26</v>
      </c>
      <c r="D386" s="1">
        <v>10</v>
      </c>
      <c r="E386" s="1">
        <v>1330</v>
      </c>
    </row>
    <row r="387" spans="1:5">
      <c r="A387" s="1" t="str">
        <f t="shared" ref="A387:A427" si="6">B387&amp;C387&amp;D387</f>
        <v>30女10</v>
      </c>
      <c r="B387" s="1">
        <v>30</v>
      </c>
      <c r="C387" s="1" t="s">
        <v>26</v>
      </c>
      <c r="D387" s="1">
        <v>10</v>
      </c>
      <c r="E387" s="1">
        <v>1339</v>
      </c>
    </row>
    <row r="388" spans="1:5">
      <c r="A388" s="1" t="str">
        <f t="shared" si="6"/>
        <v>31女10</v>
      </c>
      <c r="B388" s="1">
        <v>31</v>
      </c>
      <c r="C388" s="1" t="s">
        <v>26</v>
      </c>
      <c r="D388" s="1">
        <v>10</v>
      </c>
      <c r="E388" s="1">
        <v>1348</v>
      </c>
    </row>
    <row r="389" spans="1:5">
      <c r="A389" s="1" t="str">
        <f t="shared" si="6"/>
        <v>32女10</v>
      </c>
      <c r="B389" s="1">
        <v>32</v>
      </c>
      <c r="C389" s="1" t="s">
        <v>26</v>
      </c>
      <c r="D389" s="1">
        <v>10</v>
      </c>
      <c r="E389" s="1">
        <v>1357</v>
      </c>
    </row>
    <row r="390" spans="1:5">
      <c r="A390" s="1" t="str">
        <f t="shared" si="6"/>
        <v>33女10</v>
      </c>
      <c r="B390" s="1">
        <v>33</v>
      </c>
      <c r="C390" s="1" t="s">
        <v>26</v>
      </c>
      <c r="D390" s="1">
        <v>10</v>
      </c>
      <c r="E390" s="1">
        <v>1366</v>
      </c>
    </row>
    <row r="391" spans="1:5">
      <c r="A391" s="1" t="str">
        <f t="shared" si="6"/>
        <v>34女10</v>
      </c>
      <c r="B391" s="1">
        <v>34</v>
      </c>
      <c r="C391" s="1" t="s">
        <v>26</v>
      </c>
      <c r="D391" s="1">
        <v>10</v>
      </c>
      <c r="E391" s="1">
        <v>1376</v>
      </c>
    </row>
    <row r="392" spans="1:5">
      <c r="A392" s="1" t="str">
        <f t="shared" si="6"/>
        <v>35女10</v>
      </c>
      <c r="B392" s="1">
        <v>35</v>
      </c>
      <c r="C392" s="1" t="s">
        <v>26</v>
      </c>
      <c r="D392" s="1">
        <v>10</v>
      </c>
      <c r="E392" s="1">
        <v>1385</v>
      </c>
    </row>
    <row r="393" spans="1:5">
      <c r="A393" s="1" t="str">
        <f t="shared" si="6"/>
        <v>36女10</v>
      </c>
      <c r="B393" s="1">
        <v>36</v>
      </c>
      <c r="C393" s="1" t="s">
        <v>26</v>
      </c>
      <c r="D393" s="1">
        <v>10</v>
      </c>
      <c r="E393" s="1">
        <v>1395</v>
      </c>
    </row>
    <row r="394" spans="1:5">
      <c r="A394" s="1" t="str">
        <f t="shared" si="6"/>
        <v>37女10</v>
      </c>
      <c r="B394" s="1">
        <v>37</v>
      </c>
      <c r="C394" s="1" t="s">
        <v>26</v>
      </c>
      <c r="D394" s="1">
        <v>10</v>
      </c>
      <c r="E394" s="1">
        <v>1404</v>
      </c>
    </row>
    <row r="395" spans="1:5">
      <c r="A395" s="1" t="str">
        <f t="shared" si="6"/>
        <v>38女10</v>
      </c>
      <c r="B395" s="1">
        <v>38</v>
      </c>
      <c r="C395" s="1" t="s">
        <v>26</v>
      </c>
      <c r="D395" s="1">
        <v>10</v>
      </c>
      <c r="E395" s="1">
        <v>1414</v>
      </c>
    </row>
    <row r="396" spans="1:5">
      <c r="A396" s="1" t="str">
        <f t="shared" si="6"/>
        <v>39女10</v>
      </c>
      <c r="B396" s="1">
        <v>39</v>
      </c>
      <c r="C396" s="1" t="s">
        <v>26</v>
      </c>
      <c r="D396" s="1">
        <v>10</v>
      </c>
      <c r="E396" s="1">
        <v>1423</v>
      </c>
    </row>
    <row r="397" spans="1:5">
      <c r="A397" s="1" t="str">
        <f t="shared" si="6"/>
        <v>40女10</v>
      </c>
      <c r="B397" s="1">
        <v>40</v>
      </c>
      <c r="C397" s="1" t="s">
        <v>26</v>
      </c>
      <c r="D397" s="1">
        <v>10</v>
      </c>
      <c r="E397" s="1">
        <v>1433</v>
      </c>
    </row>
    <row r="398" spans="1:5">
      <c r="A398" s="1" t="str">
        <f t="shared" si="6"/>
        <v>41女10</v>
      </c>
      <c r="B398" s="1">
        <v>41</v>
      </c>
      <c r="C398" s="1" t="s">
        <v>26</v>
      </c>
      <c r="D398" s="1">
        <v>10</v>
      </c>
      <c r="E398" s="1">
        <v>1442</v>
      </c>
    </row>
    <row r="399" spans="1:5">
      <c r="A399" s="1" t="str">
        <f t="shared" si="6"/>
        <v>42女10</v>
      </c>
      <c r="B399" s="1">
        <v>42</v>
      </c>
      <c r="C399" s="1" t="s">
        <v>26</v>
      </c>
      <c r="D399" s="1">
        <v>10</v>
      </c>
      <c r="E399" s="1">
        <v>1452</v>
      </c>
    </row>
    <row r="400" spans="1:5">
      <c r="A400" s="1" t="str">
        <f t="shared" si="6"/>
        <v>43女10</v>
      </c>
      <c r="B400" s="1">
        <v>43</v>
      </c>
      <c r="C400" s="1" t="s">
        <v>26</v>
      </c>
      <c r="D400" s="1">
        <v>10</v>
      </c>
      <c r="E400" s="1">
        <v>1461</v>
      </c>
    </row>
    <row r="401" spans="1:5">
      <c r="A401" s="1" t="str">
        <f t="shared" si="6"/>
        <v>44女10</v>
      </c>
      <c r="B401" s="1">
        <v>44</v>
      </c>
      <c r="C401" s="1" t="s">
        <v>26</v>
      </c>
      <c r="D401" s="1">
        <v>10</v>
      </c>
      <c r="E401" s="1">
        <v>1470</v>
      </c>
    </row>
    <row r="402" spans="1:5">
      <c r="A402" s="1" t="str">
        <f t="shared" si="6"/>
        <v>45女10</v>
      </c>
      <c r="B402" s="1">
        <v>45</v>
      </c>
      <c r="C402" s="1" t="s">
        <v>26</v>
      </c>
      <c r="D402" s="1">
        <v>10</v>
      </c>
      <c r="E402" s="1">
        <v>1478</v>
      </c>
    </row>
    <row r="403" spans="1:5">
      <c r="A403" s="1" t="str">
        <f t="shared" si="6"/>
        <v>46女10</v>
      </c>
      <c r="B403" s="1">
        <v>46</v>
      </c>
      <c r="C403" s="1" t="s">
        <v>26</v>
      </c>
      <c r="D403" s="1">
        <v>10</v>
      </c>
      <c r="E403" s="1">
        <v>1486</v>
      </c>
    </row>
    <row r="404" spans="1:5">
      <c r="A404" s="1" t="str">
        <f t="shared" si="6"/>
        <v>47女10</v>
      </c>
      <c r="B404" s="1">
        <v>47</v>
      </c>
      <c r="C404" s="1" t="s">
        <v>26</v>
      </c>
      <c r="D404" s="1">
        <v>10</v>
      </c>
      <c r="E404" s="1">
        <v>1493</v>
      </c>
    </row>
    <row r="405" spans="1:5">
      <c r="A405" s="1" t="str">
        <f t="shared" si="6"/>
        <v>48女10</v>
      </c>
      <c r="B405" s="1">
        <v>48</v>
      </c>
      <c r="C405" s="1" t="s">
        <v>26</v>
      </c>
      <c r="D405" s="1">
        <v>10</v>
      </c>
      <c r="E405" s="1">
        <v>1500</v>
      </c>
    </row>
    <row r="406" spans="1:5">
      <c r="A406" s="1" t="str">
        <f t="shared" si="6"/>
        <v>49女10</v>
      </c>
      <c r="B406" s="1">
        <v>49</v>
      </c>
      <c r="C406" s="1" t="s">
        <v>26</v>
      </c>
      <c r="D406" s="1">
        <v>10</v>
      </c>
      <c r="E406" s="1">
        <v>1505</v>
      </c>
    </row>
    <row r="407" spans="1:5">
      <c r="A407" s="1" t="str">
        <f t="shared" si="6"/>
        <v>50女10</v>
      </c>
      <c r="B407" s="1">
        <v>50</v>
      </c>
      <c r="C407" s="1" t="s">
        <v>26</v>
      </c>
      <c r="D407" s="1">
        <v>10</v>
      </c>
      <c r="E407" s="1">
        <v>1509</v>
      </c>
    </row>
    <row r="408" spans="1:5">
      <c r="A408" s="1" t="str">
        <f t="shared" si="6"/>
        <v>51女10</v>
      </c>
      <c r="B408" s="1">
        <v>51</v>
      </c>
      <c r="C408" s="1" t="s">
        <v>26</v>
      </c>
      <c r="D408" s="1">
        <v>10</v>
      </c>
      <c r="E408" s="1">
        <v>1512</v>
      </c>
    </row>
    <row r="409" spans="1:5">
      <c r="A409" s="1" t="str">
        <f t="shared" si="6"/>
        <v>52女10</v>
      </c>
      <c r="B409" s="1">
        <v>52</v>
      </c>
      <c r="C409" s="1" t="s">
        <v>26</v>
      </c>
      <c r="D409" s="1">
        <v>10</v>
      </c>
      <c r="E409" s="1">
        <v>1514</v>
      </c>
    </row>
    <row r="410" spans="1:5">
      <c r="A410" s="1" t="str">
        <f t="shared" si="6"/>
        <v>53女10</v>
      </c>
      <c r="B410" s="1">
        <v>53</v>
      </c>
      <c r="C410" s="1" t="s">
        <v>26</v>
      </c>
      <c r="D410" s="1">
        <v>10</v>
      </c>
      <c r="E410" s="1">
        <v>1513</v>
      </c>
    </row>
    <row r="411" spans="1:5">
      <c r="A411" s="1" t="str">
        <f t="shared" si="6"/>
        <v>54女10</v>
      </c>
      <c r="B411" s="1">
        <v>54</v>
      </c>
      <c r="C411" s="1" t="s">
        <v>26</v>
      </c>
      <c r="D411" s="1">
        <v>10</v>
      </c>
      <c r="E411" s="1">
        <v>1510</v>
      </c>
    </row>
    <row r="412" spans="1:5">
      <c r="A412" s="1" t="str">
        <f t="shared" si="6"/>
        <v>55女10</v>
      </c>
      <c r="B412" s="1">
        <v>55</v>
      </c>
      <c r="C412" s="1" t="s">
        <v>26</v>
      </c>
      <c r="D412" s="1">
        <v>10</v>
      </c>
      <c r="E412" s="1">
        <v>1503</v>
      </c>
    </row>
    <row r="413" spans="1:5">
      <c r="A413" s="1" t="str">
        <f t="shared" si="6"/>
        <v>56女10</v>
      </c>
      <c r="B413" s="1">
        <v>56</v>
      </c>
      <c r="C413" s="1" t="s">
        <v>26</v>
      </c>
      <c r="D413" s="1">
        <v>10</v>
      </c>
      <c r="E413" s="1">
        <v>1494</v>
      </c>
    </row>
    <row r="414" spans="1:5">
      <c r="A414" s="1" t="str">
        <f t="shared" si="6"/>
        <v>57女10</v>
      </c>
      <c r="B414" s="1">
        <v>57</v>
      </c>
      <c r="C414" s="1" t="s">
        <v>26</v>
      </c>
      <c r="D414" s="1">
        <v>10</v>
      </c>
      <c r="E414" s="1">
        <v>1480</v>
      </c>
    </row>
    <row r="415" spans="1:5">
      <c r="A415" s="1" t="str">
        <f t="shared" si="6"/>
        <v>58女10</v>
      </c>
      <c r="B415" s="1">
        <v>58</v>
      </c>
      <c r="C415" s="1" t="s">
        <v>26</v>
      </c>
      <c r="D415" s="1">
        <v>10</v>
      </c>
      <c r="E415" s="1">
        <v>1462</v>
      </c>
    </row>
    <row r="416" spans="1:5">
      <c r="A416" s="1" t="str">
        <f t="shared" si="6"/>
        <v>59女10</v>
      </c>
      <c r="B416" s="1">
        <v>59</v>
      </c>
      <c r="C416" s="1" t="s">
        <v>26</v>
      </c>
      <c r="D416" s="1">
        <v>10</v>
      </c>
      <c r="E416" s="1">
        <v>1437</v>
      </c>
    </row>
    <row r="417" spans="1:5">
      <c r="A417" s="1" t="str">
        <f t="shared" si="6"/>
        <v>60女10</v>
      </c>
      <c r="B417" s="1">
        <v>60</v>
      </c>
      <c r="C417" s="1" t="s">
        <v>26</v>
      </c>
      <c r="D417" s="1">
        <v>10</v>
      </c>
      <c r="E417" s="1">
        <v>1406</v>
      </c>
    </row>
    <row r="418" spans="1:5">
      <c r="A418" s="1" t="str">
        <f t="shared" si="6"/>
        <v>61女10</v>
      </c>
      <c r="B418" s="1">
        <v>61</v>
      </c>
      <c r="C418" s="1" t="s">
        <v>26</v>
      </c>
      <c r="D418" s="1">
        <v>10</v>
      </c>
      <c r="E418" s="1">
        <v>1366</v>
      </c>
    </row>
    <row r="419" spans="1:5">
      <c r="A419" s="1" t="str">
        <f t="shared" si="6"/>
        <v>62女10</v>
      </c>
      <c r="B419" s="1">
        <v>62</v>
      </c>
      <c r="C419" s="1" t="s">
        <v>26</v>
      </c>
      <c r="D419" s="1">
        <v>10</v>
      </c>
      <c r="E419" s="1">
        <v>1315</v>
      </c>
    </row>
    <row r="420" spans="1:5">
      <c r="A420" s="1" t="str">
        <f t="shared" si="6"/>
        <v>63女10</v>
      </c>
      <c r="B420" s="1">
        <v>63</v>
      </c>
      <c r="C420" s="1" t="s">
        <v>26</v>
      </c>
      <c r="D420" s="1">
        <v>10</v>
      </c>
      <c r="E420" s="1">
        <v>1253</v>
      </c>
    </row>
    <row r="421" spans="1:5">
      <c r="A421" s="1" t="str">
        <f t="shared" si="6"/>
        <v>64女10</v>
      </c>
      <c r="B421" s="1">
        <v>64</v>
      </c>
      <c r="C421" s="1" t="s">
        <v>26</v>
      </c>
      <c r="D421" s="1">
        <v>10</v>
      </c>
      <c r="E421" s="1">
        <v>1175</v>
      </c>
    </row>
    <row r="422" spans="1:5">
      <c r="A422" s="1" t="str">
        <f t="shared" si="6"/>
        <v>65女10</v>
      </c>
      <c r="B422" s="1">
        <v>65</v>
      </c>
      <c r="C422" s="1" t="s">
        <v>26</v>
      </c>
      <c r="D422" s="1">
        <v>10</v>
      </c>
      <c r="E422" s="1">
        <v>1078</v>
      </c>
    </row>
    <row r="423" spans="1:5">
      <c r="A423" s="1" t="str">
        <f t="shared" si="6"/>
        <v>66女10</v>
      </c>
      <c r="B423" s="1">
        <v>66</v>
      </c>
      <c r="C423" s="1" t="s">
        <v>26</v>
      </c>
      <c r="D423" s="1">
        <v>10</v>
      </c>
    </row>
    <row r="424" spans="1:5">
      <c r="A424" s="1" t="str">
        <f t="shared" si="6"/>
        <v>67女10</v>
      </c>
      <c r="B424" s="1">
        <v>67</v>
      </c>
      <c r="C424" s="1" t="s">
        <v>26</v>
      </c>
      <c r="D424" s="1">
        <v>10</v>
      </c>
    </row>
    <row r="425" spans="1:5">
      <c r="A425" s="1" t="str">
        <f t="shared" si="6"/>
        <v>68女10</v>
      </c>
      <c r="B425" s="1">
        <v>68</v>
      </c>
      <c r="C425" s="1" t="s">
        <v>26</v>
      </c>
      <c r="D425" s="1">
        <v>10</v>
      </c>
    </row>
    <row r="426" spans="1:5">
      <c r="A426" s="1" t="str">
        <f t="shared" si="6"/>
        <v>69女10</v>
      </c>
      <c r="B426" s="1">
        <v>69</v>
      </c>
      <c r="C426" s="1" t="s">
        <v>26</v>
      </c>
      <c r="D426" s="1">
        <v>10</v>
      </c>
    </row>
    <row r="427" spans="1:5">
      <c r="A427" s="1" t="str">
        <f t="shared" si="6"/>
        <v>70女10</v>
      </c>
      <c r="B427" s="1">
        <v>70</v>
      </c>
      <c r="C427" s="1" t="s">
        <v>26</v>
      </c>
      <c r="D427" s="1">
        <v>10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68" workbookViewId="0">
      <selection activeCell="G88" sqref="G88"/>
    </sheetView>
  </sheetViews>
  <sheetFormatPr defaultColWidth="10.5" defaultRowHeight="13.5"/>
  <cols>
    <col min="1" max="2" width="10.5" style="1"/>
    <col min="3" max="3" width="13" style="1" bestFit="1" customWidth="1"/>
    <col min="4" max="6" width="10.5" style="1"/>
    <col min="7" max="7" width="13" style="1" bestFit="1" customWidth="1"/>
    <col min="8" max="8" width="12.75" style="1" bestFit="1" customWidth="1"/>
    <col min="9" max="16384" width="10.5" style="1"/>
  </cols>
  <sheetData>
    <row r="1" spans="1:7">
      <c r="A1" s="1" t="s">
        <v>18</v>
      </c>
      <c r="B1" s="1" t="s">
        <v>4</v>
      </c>
      <c r="C1" s="1" t="s">
        <v>33</v>
      </c>
      <c r="E1" s="1" t="s">
        <v>31</v>
      </c>
      <c r="F1" s="1" t="s">
        <v>3</v>
      </c>
      <c r="G1" s="1" t="s">
        <v>32</v>
      </c>
    </row>
    <row r="2" spans="1:7">
      <c r="A2" s="1">
        <v>1</v>
      </c>
      <c r="B2" s="1">
        <f>结果!F22*1.1</f>
        <v>1261.7</v>
      </c>
      <c r="C2" s="1">
        <f>B2*结果!E22</f>
        <v>31.542500000000004</v>
      </c>
      <c r="E2" s="1">
        <v>1</v>
      </c>
      <c r="F2" s="1">
        <f>结果!D22*0.1</f>
        <v>1000</v>
      </c>
      <c r="G2" s="1">
        <f>F2*结果!E22</f>
        <v>25</v>
      </c>
    </row>
    <row r="3" spans="1:7">
      <c r="A3" s="1">
        <v>2</v>
      </c>
      <c r="B3" s="1">
        <f>B2+结果!$F$22*0.1</f>
        <v>1376.4</v>
      </c>
      <c r="C3" s="1">
        <f>(SUM($B$2:B3)+SUM($C$2:C2))*结果!$E$22</f>
        <v>66.741062500000012</v>
      </c>
      <c r="E3" s="1">
        <v>2</v>
      </c>
      <c r="F3" s="1">
        <f>结果!$F$22</f>
        <v>1147</v>
      </c>
      <c r="G3" s="1">
        <f>(SUM($F$2:F3)+SUM($G$2:G2))*结果!$E$22</f>
        <v>54.300000000000004</v>
      </c>
    </row>
    <row r="4" spans="1:7">
      <c r="A4" s="1">
        <v>3</v>
      </c>
      <c r="B4" s="1">
        <f>B3+结果!$F$22*0.1</f>
        <v>1491.1000000000001</v>
      </c>
      <c r="C4" s="1">
        <f>(SUM($B$2:B4)+SUM($C$2:C3))*结果!$E$22</f>
        <v>105.68708906250002</v>
      </c>
      <c r="E4" s="1">
        <v>3</v>
      </c>
      <c r="F4" s="1">
        <f>结果!$F$22</f>
        <v>1147</v>
      </c>
      <c r="G4" s="1">
        <f>(SUM($F$2:F4)+SUM($G$2:G3))*结果!$E$22</f>
        <v>84.33250000000001</v>
      </c>
    </row>
    <row r="5" spans="1:7">
      <c r="A5" s="1">
        <v>4</v>
      </c>
      <c r="B5" s="1">
        <f>B4+结果!$F$22*0.1</f>
        <v>1605.8000000000002</v>
      </c>
      <c r="C5" s="1">
        <f>(SUM($B$2:B5)+SUM($C$2:C4))*结果!$E$22</f>
        <v>148.47426628906254</v>
      </c>
      <c r="E5" s="1">
        <v>4</v>
      </c>
      <c r="F5" s="1">
        <f>结果!$F$22</f>
        <v>1147</v>
      </c>
      <c r="G5" s="1">
        <f>(SUM($F$2:F5)+SUM($G$2:G4))*结果!$E$22</f>
        <v>115.1158125</v>
      </c>
    </row>
    <row r="6" spans="1:7">
      <c r="A6" s="1">
        <v>5</v>
      </c>
      <c r="B6" s="1">
        <f>B5+结果!$F$22*0.1</f>
        <v>1720.5000000000002</v>
      </c>
      <c r="C6" s="1">
        <f>(SUM($B$2:B6)+SUM($C$2:C5))*结果!$E$22</f>
        <v>195.19862294628911</v>
      </c>
      <c r="E6" s="1">
        <v>5</v>
      </c>
      <c r="F6" s="1">
        <f>结果!$F$22</f>
        <v>1147</v>
      </c>
      <c r="G6" s="1">
        <f>(SUM($F$2:F6)+SUM($G$2:G5))*结果!$E$22</f>
        <v>146.6687078125</v>
      </c>
    </row>
    <row r="7" spans="1:7">
      <c r="A7" s="1">
        <v>6</v>
      </c>
      <c r="B7" s="1">
        <f>B6+结果!$F$22*0.1</f>
        <v>1835.2000000000003</v>
      </c>
      <c r="C7" s="1">
        <f>(SUM($B$2:B7)+SUM($C$2:C6))*结果!$E$22</f>
        <v>245.95858851994632</v>
      </c>
      <c r="E7" s="1">
        <v>6</v>
      </c>
      <c r="F7" s="1">
        <f>结果!$F$22</f>
        <v>1147</v>
      </c>
      <c r="G7" s="1">
        <f>(SUM($F$2:F7)+SUM($G$2:G6))*结果!$E$22</f>
        <v>179.0104255078125</v>
      </c>
    </row>
    <row r="8" spans="1:7">
      <c r="A8" s="1">
        <v>7</v>
      </c>
      <c r="B8" s="1">
        <f>B7+结果!$F$22*0.1</f>
        <v>1949.9000000000003</v>
      </c>
      <c r="C8" s="1">
        <f>(SUM($B$2:B8)+SUM($C$2:C7))*结果!$E$22</f>
        <v>300.85505323294495</v>
      </c>
      <c r="E8" s="1">
        <v>7</v>
      </c>
      <c r="F8" s="1">
        <f>结果!$F$22</f>
        <v>1147</v>
      </c>
      <c r="G8" s="1">
        <f>(SUM($F$2:F8)+SUM($G$2:G7))*结果!$E$22</f>
        <v>212.16068614550784</v>
      </c>
    </row>
    <row r="9" spans="1:7">
      <c r="A9" s="1">
        <v>8</v>
      </c>
      <c r="B9" s="1">
        <f>B8+结果!$F$22*0.1</f>
        <v>2064.6000000000004</v>
      </c>
      <c r="C9" s="1">
        <f>(SUM($B$2:B9)+SUM($C$2:C8))*结果!$E$22</f>
        <v>359.99142956376863</v>
      </c>
      <c r="E9" s="1">
        <v>8</v>
      </c>
      <c r="F9" s="1">
        <f>结果!$F$22</f>
        <v>1147</v>
      </c>
      <c r="G9" s="1">
        <f>(SUM($F$2:F9)+SUM($G$2:G8))*结果!$E$22</f>
        <v>246.13970329914551</v>
      </c>
    </row>
    <row r="10" spans="1:7">
      <c r="A10" s="1">
        <v>9</v>
      </c>
      <c r="B10" s="1">
        <f>B9+结果!$F$22*0.1</f>
        <v>2179.3000000000002</v>
      </c>
      <c r="C10" s="1">
        <f>(SUM($B$2:B10)+SUM($C$2:C9))*结果!$E$22</f>
        <v>423.47371530286284</v>
      </c>
      <c r="E10" s="1">
        <v>9</v>
      </c>
      <c r="F10" s="1">
        <f>结果!$F$22</f>
        <v>1147</v>
      </c>
      <c r="G10" s="1">
        <f>(SUM($F$2:F10)+SUM($G$2:G9))*结果!$E$22</f>
        <v>280.96819588162418</v>
      </c>
    </row>
    <row r="11" spans="1:7">
      <c r="A11" s="1">
        <v>10</v>
      </c>
      <c r="B11" s="1">
        <f>B10+结果!$F$22*0.1</f>
        <v>2294</v>
      </c>
      <c r="C11" s="1">
        <f>(SUM($B$2:B11)+SUM($C$2:C10))*结果!$E$22</f>
        <v>491.41055818543441</v>
      </c>
      <c r="E11" s="1">
        <v>10</v>
      </c>
      <c r="F11" s="1">
        <f>结果!$F$22</f>
        <v>1147</v>
      </c>
      <c r="G11" s="1">
        <f>(SUM($F$2:F11)+SUM($G$2:G10))*结果!$E$22</f>
        <v>316.66740077866478</v>
      </c>
    </row>
    <row r="12" spans="1:7">
      <c r="A12" s="1">
        <v>11</v>
      </c>
      <c r="B12" s="1">
        <f>B11+结果!$F$22*0.1</f>
        <v>2408.6999999999998</v>
      </c>
      <c r="C12" s="1">
        <f>(SUM($B$2:B12)+SUM($C$2:C11))*结果!$E$22</f>
        <v>563.91332214007025</v>
      </c>
      <c r="F12" s="1">
        <f>SUM(F2:F11)</f>
        <v>11323</v>
      </c>
      <c r="G12" s="9">
        <f>SUM(G2:G11)</f>
        <v>1660.3634319252549</v>
      </c>
    </row>
    <row r="13" spans="1:7">
      <c r="A13" s="1">
        <v>12</v>
      </c>
      <c r="B13" s="1">
        <f>B12+结果!$F$22*0.1</f>
        <v>2523.3999999999996</v>
      </c>
      <c r="C13" s="1">
        <f>(SUM($B$2:B13)+SUM($C$2:C12))*结果!$E$22</f>
        <v>641.09615519357203</v>
      </c>
    </row>
    <row r="14" spans="1:7">
      <c r="A14" s="1">
        <v>13</v>
      </c>
      <c r="B14" s="1">
        <f>B13+结果!$F$22*0.1</f>
        <v>2638.0999999999995</v>
      </c>
      <c r="C14" s="1">
        <f>(SUM($B$2:B14)+SUM($C$2:C13))*结果!$E$22</f>
        <v>723.07605907341122</v>
      </c>
      <c r="F14" s="1">
        <v>1</v>
      </c>
      <c r="G14" s="1">
        <f>(F12+G12)*结果!E22</f>
        <v>324.58408579813135</v>
      </c>
    </row>
    <row r="15" spans="1:7">
      <c r="A15" s="1">
        <v>14</v>
      </c>
      <c r="B15" s="1">
        <f>B14+结果!$F$22*0.1</f>
        <v>2752.7999999999993</v>
      </c>
      <c r="C15" s="1">
        <f>(SUM($B$2:B15)+SUM($C$2:C14))*结果!$E$22</f>
        <v>809.97296055024663</v>
      </c>
      <c r="F15" s="1">
        <v>2</v>
      </c>
      <c r="G15" s="8">
        <f>($F$12+$G$12+SUM($G$14:G14))*结果!$E$22</f>
        <v>332.69868794308468</v>
      </c>
    </row>
    <row r="16" spans="1:7">
      <c r="A16" s="1">
        <v>15</v>
      </c>
      <c r="B16" s="1">
        <f>B15+结果!$F$22*0.1</f>
        <v>2867.4999999999991</v>
      </c>
      <c r="C16" s="1">
        <f>(SUM($B$2:B16)+SUM($C$2:C15))*结果!$E$22</f>
        <v>901.90978456400262</v>
      </c>
      <c r="F16" s="1">
        <v>3</v>
      </c>
      <c r="G16" s="8">
        <f>($F$12+$G$12+SUM($G$14:G15))*结果!$E$22</f>
        <v>341.01615514166178</v>
      </c>
    </row>
    <row r="17" spans="1:7">
      <c r="A17" s="1">
        <v>16</v>
      </c>
      <c r="B17" s="1">
        <f>B16+结果!$F$22*0.1</f>
        <v>2982.1999999999989</v>
      </c>
      <c r="C17" s="1">
        <f>(SUM($B$2:B17)+SUM($C$2:C16))*结果!$E$22</f>
        <v>999.0125291781028</v>
      </c>
      <c r="F17" s="1">
        <v>4</v>
      </c>
      <c r="G17" s="8">
        <f>($F$12+$G$12+SUM($G$14:G16))*结果!$E$22</f>
        <v>349.54155902020329</v>
      </c>
    </row>
    <row r="18" spans="1:7">
      <c r="A18" s="1">
        <v>17</v>
      </c>
      <c r="B18" s="1">
        <f>B17+结果!$F$22*0.1</f>
        <v>3096.8999999999987</v>
      </c>
      <c r="C18" s="1">
        <f>(SUM($B$2:B18)+SUM($C$2:C17))*结果!$E$22</f>
        <v>1101.4103424075554</v>
      </c>
      <c r="F18" s="1">
        <v>5</v>
      </c>
      <c r="G18" s="8">
        <f>($F$12+$G$12+SUM($G$14:G17))*结果!$E$22</f>
        <v>358.28009799570839</v>
      </c>
    </row>
    <row r="19" spans="1:7">
      <c r="A19" s="1">
        <v>18</v>
      </c>
      <c r="B19" s="1">
        <f>B18+结果!$F$22*0.1</f>
        <v>3211.5999999999985</v>
      </c>
      <c r="C19" s="1">
        <f>(SUM($B$2:B19)+SUM($C$2:C18))*结果!$E$22</f>
        <v>1209.2356009677442</v>
      </c>
      <c r="F19" s="1">
        <v>6</v>
      </c>
      <c r="G19" s="8">
        <f>($F$12+$G$12+SUM($G$14:G18))*结果!$E$22</f>
        <v>367.23710044560113</v>
      </c>
    </row>
    <row r="20" spans="1:7">
      <c r="A20" s="1">
        <v>19</v>
      </c>
      <c r="B20" s="1">
        <f>B19+结果!$F$22*0.1</f>
        <v>3326.2999999999984</v>
      </c>
      <c r="C20" s="1">
        <f>(SUM($B$2:B20)+SUM($C$2:C19))*结果!$E$22</f>
        <v>1322.6239909919377</v>
      </c>
      <c r="F20" s="1">
        <v>7</v>
      </c>
      <c r="G20" s="8">
        <f>($F$12+$G$12+SUM($G$14:G19))*结果!$E$22</f>
        <v>376.41802795674113</v>
      </c>
    </row>
    <row r="21" spans="1:7">
      <c r="A21" s="1">
        <v>20</v>
      </c>
      <c r="B21" s="1">
        <f>B20+结果!$F$22*0.1</f>
        <v>3440.9999999999982</v>
      </c>
      <c r="C21" s="1">
        <f>(SUM($B$2:B21)+SUM($C$2:C20))*结果!$E$22</f>
        <v>1441.7145907667364</v>
      </c>
      <c r="F21" s="1">
        <v>8</v>
      </c>
      <c r="G21" s="8">
        <f>($F$12+$G$12+SUM($G$14:G20))*结果!$E$22</f>
        <v>385.82847865565964</v>
      </c>
    </row>
    <row r="22" spans="1:7">
      <c r="A22" s="1">
        <v>21</v>
      </c>
      <c r="B22" s="1">
        <f>B21+结果!$F$22*0.1</f>
        <v>3555.699999999998</v>
      </c>
      <c r="C22" s="1">
        <f>(SUM($B$2:B22)+SUM($C$2:C21))*结果!$E$22</f>
        <v>1566.6499555359046</v>
      </c>
      <c r="F22" s="1">
        <v>9</v>
      </c>
      <c r="G22" s="8">
        <f>($F$12+$G$12+SUM($G$14:G21))*结果!$E$22</f>
        <v>395.4741906220512</v>
      </c>
    </row>
    <row r="23" spans="1:7">
      <c r="A23" s="1">
        <v>22</v>
      </c>
      <c r="B23" s="1">
        <f>B22+结果!$F$22*0.1</f>
        <v>3670.3999999999978</v>
      </c>
      <c r="C23" s="1">
        <f>(SUM($B$2:B23)+SUM($C$2:C22))*结果!$E$22</f>
        <v>1697.576204424302</v>
      </c>
      <c r="F23" s="1">
        <v>10</v>
      </c>
      <c r="G23" s="8">
        <f>($F$12+$G$12+SUM($G$14:G22))*结果!$E$22</f>
        <v>405.36104538760242</v>
      </c>
    </row>
    <row r="24" spans="1:7">
      <c r="A24" s="1">
        <v>23</v>
      </c>
      <c r="B24" s="1">
        <f>B23+结果!$F$22*0.1</f>
        <v>3785.0999999999976</v>
      </c>
      <c r="C24" s="1">
        <f>(SUM($B$2:B24)+SUM($C$2:C23))*结果!$E$22</f>
        <v>1834.6431095349099</v>
      </c>
      <c r="F24" s="1">
        <v>11</v>
      </c>
      <c r="G24" s="8">
        <f>($F$12+$G$12+SUM($G$14:G23))*结果!$E$22</f>
        <v>415.49507152229256</v>
      </c>
    </row>
    <row r="25" spans="1:7">
      <c r="A25" s="1">
        <v>24</v>
      </c>
      <c r="B25" s="1">
        <f>B24+结果!$F$22*0.1</f>
        <v>3899.7999999999975</v>
      </c>
      <c r="C25" s="1">
        <f>(SUM($B$2:B25)+SUM($C$2:C24))*结果!$E$22</f>
        <v>1978.0041872732822</v>
      </c>
      <c r="F25" s="1">
        <v>12</v>
      </c>
      <c r="G25" s="8">
        <f>($F$12+$G$12+SUM($G$14:G24))*结果!$E$22</f>
        <v>425.88244831034984</v>
      </c>
    </row>
    <row r="26" spans="1:7">
      <c r="A26" s="1">
        <v>25</v>
      </c>
      <c r="B26" s="1">
        <f>B25+结果!$F$22*0.1</f>
        <v>4014.4999999999973</v>
      </c>
      <c r="C26" s="1">
        <f>(SUM($B$2:B26)+SUM($C$2:C25))*结果!$E$22</f>
        <v>2127.8167919551147</v>
      </c>
      <c r="F26" s="1">
        <v>13</v>
      </c>
      <c r="G26" s="8">
        <f>($F$12+$G$12+SUM($G$14:G25))*结果!$E$22</f>
        <v>436.52950951810857</v>
      </c>
    </row>
    <row r="27" spans="1:7">
      <c r="A27" s="1">
        <v>26</v>
      </c>
      <c r="B27" s="1">
        <f>B26+结果!$F$22*0.1</f>
        <v>4129.1999999999971</v>
      </c>
      <c r="C27" s="1">
        <f>(SUM($B$2:B27)+SUM($C$2:C26))*结果!$E$22</f>
        <v>2284.2422117539923</v>
      </c>
      <c r="F27" s="1">
        <v>14</v>
      </c>
      <c r="G27" s="8">
        <f>($F$12+$G$12+SUM($G$14:G26))*结果!$E$22</f>
        <v>447.44274725606124</v>
      </c>
    </row>
    <row r="28" spans="1:7">
      <c r="A28" s="1">
        <v>27</v>
      </c>
      <c r="B28" s="1">
        <f>B27+结果!$F$22*0.1</f>
        <v>4243.8999999999969</v>
      </c>
      <c r="C28" s="1">
        <f>(SUM($B$2:B28)+SUM($C$2:C27))*结果!$E$22</f>
        <v>2447.4457670478419</v>
      </c>
      <c r="F28" s="1">
        <v>15</v>
      </c>
      <c r="G28" s="8">
        <f>($F$12+$G$12+SUM($G$14:G27))*结果!$E$22</f>
        <v>458.62881593746283</v>
      </c>
    </row>
    <row r="29" spans="1:7">
      <c r="A29" s="1">
        <v>28</v>
      </c>
      <c r="B29" s="1">
        <f>B28+结果!$F$22*0.1</f>
        <v>4358.5999999999967</v>
      </c>
      <c r="C29" s="1">
        <f>(SUM($B$2:B29)+SUM($C$2:C28))*结果!$E$22</f>
        <v>2617.5969112240382</v>
      </c>
      <c r="F29" s="1">
        <v>16</v>
      </c>
      <c r="G29" s="8">
        <f>($F$12+$G$12+SUM($G$14:G28))*结果!$E$22</f>
        <v>470.09453633589931</v>
      </c>
    </row>
    <row r="30" spans="1:7">
      <c r="A30" s="1">
        <v>29</v>
      </c>
      <c r="B30" s="1">
        <f>B29+结果!$F$22*0.1</f>
        <v>4473.2999999999965</v>
      </c>
      <c r="C30" s="1">
        <f>(SUM($B$2:B30)+SUM($C$2:C29))*结果!$E$22</f>
        <v>2794.8693340046393</v>
      </c>
      <c r="F30" s="1">
        <v>17</v>
      </c>
      <c r="G30" s="8">
        <f>($F$12+$G$12+SUM($G$14:G29))*结果!$E$22</f>
        <v>481.84689974429688</v>
      </c>
    </row>
    <row r="31" spans="1:7">
      <c r="A31" s="1">
        <v>30</v>
      </c>
      <c r="B31" s="1">
        <f>B30+结果!$F$22*0.1</f>
        <v>4587.9999999999964</v>
      </c>
      <c r="C31" s="1">
        <f>(SUM($B$2:B31)+SUM($C$2:C30))*结果!$E$22</f>
        <v>2979.441067354755</v>
      </c>
      <c r="F31" s="1">
        <v>18</v>
      </c>
      <c r="G31" s="8">
        <f>($F$12+$G$12+SUM($G$14:G30))*结果!$E$22</f>
        <v>493.89307223790422</v>
      </c>
    </row>
    <row r="32" spans="1:7">
      <c r="A32" s="1">
        <v>31</v>
      </c>
      <c r="B32" s="1">
        <f>B31+结果!$F$22*0.1</f>
        <v>4702.6999999999962</v>
      </c>
      <c r="C32" s="1">
        <f>(SUM($B$2:B32)+SUM($C$2:C31))*结果!$E$22</f>
        <v>3171.4945940386237</v>
      </c>
      <c r="F32" s="1">
        <v>19</v>
      </c>
      <c r="G32" s="8">
        <f>($F$12+$G$12+SUM($G$14:G31))*结果!$E$22</f>
        <v>506.24039904385194</v>
      </c>
    </row>
    <row r="33" spans="1:7">
      <c r="A33" s="1">
        <v>32</v>
      </c>
      <c r="B33" s="1">
        <f>B32+结果!$F$22*0.1</f>
        <v>4817.399999999996</v>
      </c>
      <c r="C33" s="1">
        <f>(SUM($B$2:B33)+SUM($C$2:C32))*结果!$E$22</f>
        <v>3371.2169588895895</v>
      </c>
      <c r="F33" s="1">
        <v>20</v>
      </c>
      <c r="G33" s="8">
        <f>($F$12+$G$12+SUM($G$14:G32))*结果!$E$22</f>
        <v>518.89640901994824</v>
      </c>
    </row>
    <row r="34" spans="1:7">
      <c r="A34" s="1">
        <v>33</v>
      </c>
      <c r="B34" s="1">
        <f>B33+结果!$F$22*0.1</f>
        <v>4932.0999999999958</v>
      </c>
      <c r="C34" s="1">
        <f>(SUM($B$2:B34)+SUM($C$2:C33))*结果!$E$22</f>
        <v>3578.7998828618288</v>
      </c>
      <c r="F34" s="1">
        <v>21</v>
      </c>
      <c r="G34" s="8">
        <f>($F$12+$G$12+SUM($G$14:G33))*结果!$E$22</f>
        <v>531.86881924544684</v>
      </c>
    </row>
    <row r="35" spans="1:7">
      <c r="A35" s="1">
        <v>34</v>
      </c>
      <c r="B35" s="1">
        <f>B34+结果!$F$22*0.1</f>
        <v>5046.7999999999956</v>
      </c>
      <c r="C35" s="1">
        <f>(SUM($B$2:B35)+SUM($C$2:C34))*结果!$E$22</f>
        <v>3794.439879933374</v>
      </c>
      <c r="F35" s="1">
        <v>22</v>
      </c>
      <c r="G35" s="8">
        <f>($F$12+$G$12+SUM($G$14:G34))*结果!$E$22</f>
        <v>545.16553972658301</v>
      </c>
    </row>
    <row r="36" spans="1:7">
      <c r="A36" s="1">
        <v>35</v>
      </c>
      <c r="B36" s="1">
        <f>B35+结果!$F$22*0.1</f>
        <v>5161.4999999999955</v>
      </c>
      <c r="C36" s="1">
        <f>(SUM($B$2:B36)+SUM($C$2:C35))*结果!$E$22</f>
        <v>4018.3383769317079</v>
      </c>
      <c r="F36" s="1">
        <v>23</v>
      </c>
      <c r="G36" s="8">
        <f>($F$12+$G$12+SUM($G$14:G35))*结果!$E$22</f>
        <v>558.79467821974765</v>
      </c>
    </row>
    <row r="37" spans="1:7">
      <c r="A37" s="1">
        <v>36</v>
      </c>
      <c r="B37" s="1">
        <f>B36+结果!$F$22*0.1</f>
        <v>5276.1999999999953</v>
      </c>
      <c r="C37" s="1">
        <f>(SUM($B$2:B37)+SUM($C$2:C36))*结果!$E$22</f>
        <v>4250.7018363550005</v>
      </c>
      <c r="F37" s="1">
        <v>24</v>
      </c>
      <c r="G37" s="8">
        <f>($F$12+$G$12+SUM($G$14:G36))*结果!$E$22</f>
        <v>572.76454517524132</v>
      </c>
    </row>
    <row r="38" spans="1:7">
      <c r="A38" s="1">
        <v>37</v>
      </c>
      <c r="B38" s="1">
        <f>B37+结果!$F$22*0.1</f>
        <v>5390.8999999999951</v>
      </c>
      <c r="C38" s="1">
        <f>(SUM($B$2:B38)+SUM($C$2:C37))*结果!$E$22</f>
        <v>4491.7418822638756</v>
      </c>
      <c r="F38" s="1">
        <v>25</v>
      </c>
      <c r="G38" s="8">
        <f>($F$12+$G$12+SUM($G$14:G37))*结果!$E$22</f>
        <v>587.08365880462225</v>
      </c>
    </row>
    <row r="39" spans="1:7">
      <c r="A39" s="1">
        <v>38</v>
      </c>
      <c r="B39" s="1">
        <f>B38+结果!$F$22*0.1</f>
        <v>5505.5999999999949</v>
      </c>
      <c r="C39" s="1">
        <f>(SUM($B$2:B39)+SUM($C$2:C38))*结果!$E$22</f>
        <v>4741.6754293204722</v>
      </c>
      <c r="F39" s="1">
        <v>26</v>
      </c>
      <c r="G39" s="8">
        <f>($F$12+$G$12+SUM($G$14:G38))*结果!$E$22</f>
        <v>601.7607502747378</v>
      </c>
    </row>
    <row r="40" spans="1:7">
      <c r="A40" s="1">
        <v>39</v>
      </c>
      <c r="B40" s="1">
        <f>B39+结果!$F$22*0.1</f>
        <v>5620.2999999999947</v>
      </c>
      <c r="C40" s="1">
        <f>(SUM($B$2:B40)+SUM($C$2:C39))*结果!$E$22</f>
        <v>5000.7248150534842</v>
      </c>
      <c r="F40" s="1">
        <v>27</v>
      </c>
      <c r="G40" s="8">
        <f>($F$12+$G$12+SUM($G$14:G39))*结果!$E$22</f>
        <v>616.80476903160638</v>
      </c>
    </row>
    <row r="41" spans="1:7">
      <c r="A41" s="1">
        <v>40</v>
      </c>
      <c r="B41" s="1">
        <f>B40+结果!$F$22*0.1</f>
        <v>5734.9999999999945</v>
      </c>
      <c r="C41" s="1">
        <f>(SUM($B$2:B41)+SUM($C$2:C40))*结果!$E$22</f>
        <v>5269.117935429822</v>
      </c>
      <c r="F41" s="1">
        <v>28</v>
      </c>
      <c r="G41" s="8">
        <f>($F$12+$G$12+SUM($G$14:G40))*结果!$E$22</f>
        <v>632.22488825739651</v>
      </c>
    </row>
    <row r="42" spans="1:7">
      <c r="A42" s="1">
        <v>41</v>
      </c>
      <c r="B42" s="1">
        <f>B41+结果!$F$22*0.1</f>
        <v>5849.6999999999944</v>
      </c>
      <c r="C42" s="1">
        <f>(SUM($B$2:B42)+SUM($C$2:C41))*结果!$E$22</f>
        <v>5547.0883838155669</v>
      </c>
      <c r="F42" s="1">
        <v>29</v>
      </c>
      <c r="G42" s="8">
        <f>($F$12+$G$12+SUM($G$14:G41))*结果!$E$22</f>
        <v>648.03051046383143</v>
      </c>
    </row>
    <row r="43" spans="1:7">
      <c r="A43" s="1">
        <v>42</v>
      </c>
      <c r="B43" s="1">
        <f>B42+结果!$F$22*0.1</f>
        <v>5964.3999999999942</v>
      </c>
      <c r="C43" s="1">
        <f>(SUM($B$2:B43)+SUM($C$2:C42))*结果!$E$22</f>
        <v>5834.8755934109558</v>
      </c>
      <c r="F43" s="1">
        <v>30</v>
      </c>
      <c r="G43" s="8">
        <f>($F$12+$G$12+SUM($G$14:G42))*结果!$E$22</f>
        <v>664.23127322542723</v>
      </c>
    </row>
    <row r="44" spans="1:7">
      <c r="A44" s="1">
        <v>43</v>
      </c>
      <c r="B44" s="1">
        <f>B43+结果!$F$22*0.1</f>
        <v>6079.099999999994</v>
      </c>
      <c r="C44" s="1">
        <f>(SUM($B$2:B44)+SUM($C$2:C43))*结果!$E$22</f>
        <v>6132.7249832462294</v>
      </c>
      <c r="F44" s="1">
        <v>31</v>
      </c>
      <c r="G44" s="8">
        <f>($F$12+$G$12+SUM($G$14:G43))*结果!$E$22</f>
        <v>680.83705505606292</v>
      </c>
    </row>
    <row r="45" spans="1:7">
      <c r="A45" s="1">
        <v>44</v>
      </c>
      <c r="B45" s="1">
        <f>B44+结果!$F$22*0.1</f>
        <v>6193.7999999999938</v>
      </c>
      <c r="C45" s="1">
        <f>(SUM($B$2:B45)+SUM($C$2:C44))*结果!$E$22</f>
        <v>6440.8881078273844</v>
      </c>
      <c r="F45" s="1">
        <v>32</v>
      </c>
      <c r="G45" s="8">
        <f>($F$12+$G$12+SUM($G$14:G44))*结果!$E$22</f>
        <v>697.8579814324645</v>
      </c>
    </row>
    <row r="46" spans="1:7">
      <c r="A46" s="1">
        <v>45</v>
      </c>
      <c r="B46" s="1">
        <f>B45+结果!$F$22*0.1</f>
        <v>6308.4999999999936</v>
      </c>
      <c r="C46" s="1">
        <f>(SUM($B$2:B46)+SUM($C$2:C45))*结果!$E$22</f>
        <v>6759.6228105230693</v>
      </c>
      <c r="F46" s="1">
        <v>33</v>
      </c>
      <c r="G46" s="8">
        <f>($F$12+$G$12+SUM($G$14:G45))*结果!$E$22</f>
        <v>715.30443096827605</v>
      </c>
    </row>
    <row r="47" spans="1:7">
      <c r="A47" s="1">
        <v>46</v>
      </c>
      <c r="B47" s="1">
        <f>B46+结果!$F$22*0.1</f>
        <v>6423.1999999999935</v>
      </c>
      <c r="C47" s="1">
        <f>(SUM($B$2:B47)+SUM($C$2:C46))*结果!$E$22</f>
        <v>7089.193380786146</v>
      </c>
      <c r="F47" s="1">
        <v>34</v>
      </c>
      <c r="G47" s="8">
        <f>($F$12+$G$12+SUM($G$14:G46))*结果!$E$22</f>
        <v>733.18704174248296</v>
      </c>
    </row>
    <row r="48" spans="1:7">
      <c r="A48" s="1">
        <v>47</v>
      </c>
      <c r="B48" s="1">
        <f>B47+结果!$F$22*0.1</f>
        <v>6537.8999999999933</v>
      </c>
      <c r="C48" s="1">
        <f>(SUM($B$2:B48)+SUM($C$2:C47))*结果!$E$22</f>
        <v>7429.8707153058003</v>
      </c>
      <c r="F48" s="1">
        <v>35</v>
      </c>
      <c r="G48" s="8">
        <f>($F$12+$G$12+SUM($G$14:G47))*结果!$E$22</f>
        <v>751.51671778604509</v>
      </c>
    </row>
    <row r="49" spans="1:7">
      <c r="A49" s="1">
        <v>48</v>
      </c>
      <c r="B49" s="1">
        <f>B48+结果!$F$22*0.1</f>
        <v>6652.5999999999931</v>
      </c>
      <c r="C49" s="1">
        <f>(SUM($B$2:B49)+SUM($C$2:C48))*结果!$E$22</f>
        <v>7781.9324831884442</v>
      </c>
      <c r="F49" s="1">
        <v>36</v>
      </c>
      <c r="G49" s="8">
        <f>($F$12+$G$12+SUM($G$14:G48))*结果!$E$22</f>
        <v>770.30463573069619</v>
      </c>
    </row>
    <row r="50" spans="1:7">
      <c r="A50" s="1">
        <v>49</v>
      </c>
      <c r="B50" s="1">
        <f>B49+结果!$F$22*0.1</f>
        <v>6767.2999999999929</v>
      </c>
      <c r="C50" s="1">
        <f>(SUM($B$2:B50)+SUM($C$2:C49))*结果!$E$22</f>
        <v>8145.6632952681557</v>
      </c>
      <c r="F50" s="1">
        <v>37</v>
      </c>
      <c r="G50" s="8">
        <f>($F$12+$G$12+SUM($G$14:G49))*结果!$E$22</f>
        <v>789.56225162396356</v>
      </c>
    </row>
    <row r="51" spans="1:7">
      <c r="A51" s="1">
        <v>50</v>
      </c>
      <c r="B51" s="1">
        <f>B50+结果!$F$22*0.1</f>
        <v>6881.9999999999927</v>
      </c>
      <c r="C51" s="1">
        <f>(SUM($B$2:B51)+SUM($C$2:C50))*结果!$E$22</f>
        <v>8521.3548776498592</v>
      </c>
      <c r="F51" s="1">
        <v>38</v>
      </c>
      <c r="G51" s="8">
        <f>($F$12+$G$12+SUM($G$14:G50))*结果!$E$22</f>
        <v>809.3013079145627</v>
      </c>
    </row>
    <row r="52" spans="1:7">
      <c r="A52" s="1">
        <v>51</v>
      </c>
      <c r="B52" s="1">
        <f>B51+结果!$F$22*0.1</f>
        <v>6996.6999999999925</v>
      </c>
      <c r="C52" s="1">
        <f>(SUM($B$2:B52)+SUM($C$2:C51))*结果!$E$22</f>
        <v>8909.3062495911054</v>
      </c>
      <c r="F52" s="1">
        <v>39</v>
      </c>
      <c r="G52" s="8">
        <f>($F$12+$G$12+SUM($G$14:G51))*结果!$E$22</f>
        <v>829.53384061242673</v>
      </c>
    </row>
    <row r="53" spans="1:7">
      <c r="A53" s="1">
        <v>52</v>
      </c>
      <c r="B53" s="1">
        <f>B52+结果!$F$22*0.1</f>
        <v>7111.3999999999924</v>
      </c>
      <c r="C53" s="1">
        <f>(SUM($B$2:B53)+SUM($C$2:C52))*结果!$E$22</f>
        <v>9309.8239058308827</v>
      </c>
      <c r="F53" s="1">
        <v>40</v>
      </c>
      <c r="G53" s="8">
        <f>($F$12+$G$12+SUM($G$14:G52))*结果!$E$22</f>
        <v>850.27218662773748</v>
      </c>
    </row>
    <row r="54" spans="1:7">
      <c r="A54" s="1">
        <v>53</v>
      </c>
      <c r="B54" s="1">
        <f>B53+结果!$F$22*0.1</f>
        <v>7226.0999999999922</v>
      </c>
      <c r="C54" s="1">
        <f>(SUM($B$2:B54)+SUM($C$2:C53))*结果!$E$22</f>
        <v>9723.222003476656</v>
      </c>
      <c r="F54" s="1">
        <v>41</v>
      </c>
      <c r="G54" s="8">
        <f>($F$12+$G$12+SUM($G$14:G53))*结果!$E$22</f>
        <v>871.52899129343098</v>
      </c>
    </row>
    <row r="55" spans="1:7">
      <c r="A55" s="1">
        <v>54</v>
      </c>
      <c r="B55" s="1">
        <f>B54+结果!$F$22*0.1</f>
        <v>7340.799999999992</v>
      </c>
      <c r="C55" s="1">
        <f>(SUM($B$2:B55)+SUM($C$2:C54))*结果!$E$22</f>
        <v>10149.822553563572</v>
      </c>
      <c r="F55" s="1">
        <v>42</v>
      </c>
      <c r="G55" s="8">
        <f>($F$12+$G$12+SUM($G$14:G54))*结果!$E$22</f>
        <v>893.31721607576674</v>
      </c>
    </row>
    <row r="56" spans="1:7">
      <c r="A56" s="1">
        <v>55</v>
      </c>
      <c r="B56" s="1">
        <f>B55+结果!$F$22*0.1</f>
        <v>7455.4999999999918</v>
      </c>
      <c r="C56" s="1">
        <f>(SUM($B$2:B56)+SUM($C$2:C55))*结果!$E$22</f>
        <v>10589.955617402662</v>
      </c>
      <c r="F56" s="1">
        <v>43</v>
      </c>
      <c r="G56" s="8">
        <f>($F$12+$G$12+SUM($G$14:G55))*结果!$E$22</f>
        <v>915.650146477661</v>
      </c>
    </row>
    <row r="57" spans="1:7">
      <c r="A57" s="1">
        <v>56</v>
      </c>
      <c r="B57" s="1">
        <f>B56+结果!$F$22*0.1</f>
        <v>7570.1999999999916</v>
      </c>
      <c r="C57" s="1">
        <f>(SUM($B$2:B57)+SUM($C$2:C56))*结果!$E$22</f>
        <v>11043.959507837728</v>
      </c>
      <c r="F57" s="1">
        <v>44</v>
      </c>
      <c r="G57" s="8">
        <f>($F$12+$G$12+SUM($G$14:G56))*结果!$E$22</f>
        <v>938.5414001396025</v>
      </c>
    </row>
    <row r="58" spans="1:7">
      <c r="A58" s="1">
        <v>57</v>
      </c>
      <c r="B58" s="1">
        <f>B57+结果!$F$22*0.1</f>
        <v>7684.8999999999915</v>
      </c>
      <c r="C58" s="1">
        <f>(SUM($B$2:B58)+SUM($C$2:C57))*结果!$E$22</f>
        <v>11512.180995533672</v>
      </c>
      <c r="F58" s="1">
        <v>45</v>
      </c>
      <c r="G58" s="8">
        <f>($F$12+$G$12+SUM($G$14:G57))*结果!$E$22</f>
        <v>962.00493514309244</v>
      </c>
    </row>
    <row r="59" spans="1:7">
      <c r="A59" s="1">
        <v>58</v>
      </c>
      <c r="B59" s="1">
        <f>B58+结果!$F$22*0.1</f>
        <v>7799.5999999999913</v>
      </c>
      <c r="C59" s="1">
        <f>(SUM($B$2:B59)+SUM($C$2:C58))*结果!$E$22</f>
        <v>11994.975520422013</v>
      </c>
      <c r="F59" s="1">
        <v>46</v>
      </c>
      <c r="G59" s="8">
        <f>($F$12+$G$12+SUM($G$14:G58))*结果!$E$22</f>
        <v>986.05505852166971</v>
      </c>
    </row>
    <row r="60" spans="1:7">
      <c r="A60" s="1">
        <v>59</v>
      </c>
      <c r="B60" s="1">
        <f>B59+结果!$F$22*0.1</f>
        <v>7914.2999999999911</v>
      </c>
      <c r="C60" s="1">
        <f>(SUM($B$2:B60)+SUM($C$2:C59))*结果!$E$22</f>
        <v>12492.707408432561</v>
      </c>
      <c r="F60" s="1">
        <v>47</v>
      </c>
      <c r="G60" s="8">
        <f>($F$12+$G$12+SUM($G$14:G59))*结果!$E$22</f>
        <v>1010.7064349847114</v>
      </c>
    </row>
    <row r="61" spans="1:7">
      <c r="A61" s="1">
        <v>60</v>
      </c>
      <c r="B61" s="1">
        <f>B60+结果!$F$22*0.1</f>
        <v>8028.9999999999909</v>
      </c>
      <c r="C61" s="1">
        <f>(SUM($B$2:B61)+SUM($C$2:C60))*结果!$E$22</f>
        <v>13005.750093643377</v>
      </c>
      <c r="F61" s="1">
        <v>48</v>
      </c>
      <c r="G61" s="8">
        <f>($F$12+$G$12+SUM($G$14:G60))*结果!$E$22</f>
        <v>1035.9740958593293</v>
      </c>
    </row>
    <row r="62" spans="1:7">
      <c r="A62" s="1">
        <v>61</v>
      </c>
      <c r="B62" s="1">
        <f>B61+结果!$F$22*0.1</f>
        <v>8143.6999999999907</v>
      </c>
      <c r="C62" s="1">
        <f>(SUM($B$2:B62)+SUM($C$2:C61))*结果!$E$22</f>
        <v>13534.486345984462</v>
      </c>
      <c r="F62" s="1">
        <v>49</v>
      </c>
      <c r="G62" s="8">
        <f>($F$12+$G$12+SUM($G$14:G61))*结果!$E$22</f>
        <v>1061.8734482558127</v>
      </c>
    </row>
    <row r="63" spans="1:7">
      <c r="A63" s="1">
        <v>62</v>
      </c>
      <c r="B63" s="1">
        <f>B62+结果!$F$22*0.1</f>
        <v>8258.3999999999905</v>
      </c>
      <c r="C63" s="1">
        <f>(SUM($B$2:B63)+SUM($C$2:C62))*结果!$E$22</f>
        <v>14079.308504634071</v>
      </c>
      <c r="F63" s="1">
        <v>50</v>
      </c>
      <c r="G63" s="8">
        <f>($F$12+$G$12+SUM($G$14:G62))*结果!$E$22</f>
        <v>1088.420284462208</v>
      </c>
    </row>
    <row r="64" spans="1:7">
      <c r="A64" s="1">
        <v>63</v>
      </c>
      <c r="B64" s="1">
        <f>B63+结果!$F$22*0.1</f>
        <v>8373.0999999999913</v>
      </c>
      <c r="C64" s="1">
        <f>(SUM($B$2:B64)+SUM($C$2:C63))*结果!$E$22</f>
        <v>14640.618717249923</v>
      </c>
      <c r="F64" s="1">
        <v>51</v>
      </c>
      <c r="G64" s="8">
        <f>($F$12+$G$12+SUM($G$14:G63))*结果!$E$22</f>
        <v>1115.6307915737632</v>
      </c>
    </row>
    <row r="65" spans="1:7">
      <c r="A65" s="1">
        <v>64</v>
      </c>
      <c r="B65" s="1">
        <f>B64+结果!$F$22*0.1</f>
        <v>8487.799999999992</v>
      </c>
      <c r="C65" s="1">
        <f>(SUM($B$2:B65)+SUM($C$2:C64))*结果!$E$22</f>
        <v>15218.82918518117</v>
      </c>
      <c r="F65" s="1">
        <v>52</v>
      </c>
      <c r="G65" s="8">
        <f>($F$12+$G$12+SUM($G$14:G64))*结果!$E$22</f>
        <v>1143.5215613631071</v>
      </c>
    </row>
    <row r="66" spans="1:7">
      <c r="A66" s="1">
        <v>65</v>
      </c>
      <c r="B66" s="1">
        <f>B65+结果!$F$22*0.1</f>
        <v>8602.4999999999927</v>
      </c>
      <c r="C66" s="1">
        <f>(SUM($B$2:B66)+SUM($C$2:C65))*结果!$E$22</f>
        <v>15814.362414810703</v>
      </c>
      <c r="F66" s="1">
        <v>53</v>
      </c>
      <c r="G66" s="8">
        <f>($F$12+$G$12+SUM($G$14:G65))*结果!$E$22</f>
        <v>1172.109600397185</v>
      </c>
    </row>
    <row r="67" spans="1:7">
      <c r="A67" s="1">
        <v>66</v>
      </c>
      <c r="B67" s="1">
        <f>B66+结果!$F$22*0.1</f>
        <v>8717.1999999999935</v>
      </c>
      <c r="C67" s="1">
        <f>(SUM($B$2:B67)+SUM($C$2:C66))*结果!$E$22</f>
        <v>16427.65147518097</v>
      </c>
      <c r="F67" s="1">
        <v>54</v>
      </c>
      <c r="G67" s="8">
        <f>($F$12+$G$12+SUM($G$14:G66))*结果!$E$22</f>
        <v>1201.4123404071145</v>
      </c>
    </row>
    <row r="68" spans="1:7">
      <c r="A68" s="1">
        <v>67</v>
      </c>
      <c r="B68" s="1">
        <f>B67+结果!$F$22*0.1</f>
        <v>8831.8999999999942</v>
      </c>
      <c r="C68" s="1">
        <f>(SUM($B$2:B68)+SUM($C$2:C67))*结果!$E$22</f>
        <v>17059.140262060493</v>
      </c>
      <c r="F68" s="1">
        <v>55</v>
      </c>
      <c r="G68" s="8">
        <f>($F$12+$G$12+SUM($G$14:G67))*结果!$E$22</f>
        <v>1231.4476489172923</v>
      </c>
    </row>
    <row r="69" spans="1:7">
      <c r="A69" s="1">
        <v>68</v>
      </c>
      <c r="B69" s="1">
        <f>B68+结果!$F$22*0.1</f>
        <v>8946.5999999999949</v>
      </c>
      <c r="C69" s="1">
        <f>(SUM($B$2:B69)+SUM($C$2:C68))*结果!$E$22</f>
        <v>17709.283768612007</v>
      </c>
      <c r="F69" s="1">
        <v>56</v>
      </c>
      <c r="G69" s="8">
        <f>($F$12+$G$12+SUM($G$14:G68))*结果!$E$22</f>
        <v>1262.2338401402249</v>
      </c>
    </row>
    <row r="70" spans="1:7">
      <c r="A70" s="1">
        <v>69</v>
      </c>
      <c r="B70" s="1">
        <f>B69+结果!$F$22*0.1</f>
        <v>9061.2999999999956</v>
      </c>
      <c r="C70" s="1">
        <f>(SUM($B$2:B70)+SUM($C$2:C69))*结果!$E$22</f>
        <v>18378.548362827307</v>
      </c>
      <c r="F70" s="1">
        <v>57</v>
      </c>
      <c r="G70" s="8">
        <f>($F$12+$G$12+SUM($G$14:G69))*结果!$E$22</f>
        <v>1293.7896861437303</v>
      </c>
    </row>
    <row r="71" spans="1:7">
      <c r="A71" s="1">
        <v>70</v>
      </c>
      <c r="B71" s="1">
        <f>B70+结果!$F$22*0.1</f>
        <v>9175.9999999999964</v>
      </c>
      <c r="C71" s="1">
        <f>(SUM($B$2:B71)+SUM($C$2:C70))*结果!$E$22</f>
        <v>19067.412071897987</v>
      </c>
      <c r="F71" s="1">
        <v>58</v>
      </c>
      <c r="G71" s="8">
        <f>($F$12+$G$12+SUM($G$14:G70))*结果!$E$22</f>
        <v>1326.1344282973237</v>
      </c>
    </row>
    <row r="72" spans="1:7">
      <c r="F72" s="1">
        <v>59</v>
      </c>
      <c r="G72" s="8">
        <f>($F$12+$G$12+SUM($G$14:G71))*结果!$E$22</f>
        <v>1359.2877890047566</v>
      </c>
    </row>
    <row r="73" spans="1:7">
      <c r="B73" s="1">
        <f>80-结果!G22+1</f>
        <v>71</v>
      </c>
      <c r="C73" s="7">
        <f ca="1">SUM(INDIRECT("c2:c"&amp;B73))</f>
        <v>416444.39494781778</v>
      </c>
      <c r="F73" s="1">
        <v>60</v>
      </c>
      <c r="G73" s="8">
        <f>($F$12+$G$12+SUM($G$14:G72))*结果!$E$22</f>
        <v>1393.2699837298758</v>
      </c>
    </row>
    <row r="74" spans="1:7">
      <c r="F74" s="1">
        <v>61</v>
      </c>
      <c r="G74" s="8">
        <f>($F$12+$G$12+SUM($G$14:G73))*结果!$E$22</f>
        <v>1428.1017333231227</v>
      </c>
    </row>
    <row r="75" spans="1:7">
      <c r="F75" s="1">
        <v>62</v>
      </c>
      <c r="G75" s="8">
        <f>($F$12+$G$12+SUM($G$14:G74))*结果!$E$22</f>
        <v>1463.8042766562007</v>
      </c>
    </row>
    <row r="76" spans="1:7">
      <c r="F76" s="1">
        <v>63</v>
      </c>
      <c r="G76" s="8">
        <f>($F$12+$G$12+SUM($G$14:G75))*结果!$E$22</f>
        <v>1500.3993835726058</v>
      </c>
    </row>
    <row r="77" spans="1:7">
      <c r="F77" s="1">
        <v>64</v>
      </c>
      <c r="G77" s="8">
        <f>($F$12+$G$12+SUM($G$14:G76))*结果!$E$22</f>
        <v>1537.9093681619208</v>
      </c>
    </row>
    <row r="78" spans="1:7">
      <c r="F78" s="1">
        <v>65</v>
      </c>
      <c r="G78" s="8">
        <f>($F$12+$G$12+SUM($G$14:G77))*结果!$E$22</f>
        <v>1576.3571023659688</v>
      </c>
    </row>
    <row r="79" spans="1:7">
      <c r="F79" s="1">
        <v>66</v>
      </c>
      <c r="G79" s="8">
        <f>($F$12+$G$12+SUM($G$14:G78))*结果!$E$22</f>
        <v>1615.7660299251181</v>
      </c>
    </row>
    <row r="80" spans="1:7">
      <c r="F80" s="1">
        <v>67</v>
      </c>
      <c r="G80" s="8">
        <f>($F$12+$G$12+SUM($G$14:G79))*结果!$E$22</f>
        <v>1656.160180673246</v>
      </c>
    </row>
    <row r="81" spans="6:7">
      <c r="F81" s="1">
        <v>68</v>
      </c>
      <c r="G81" s="8">
        <f>($F$12+$G$12+SUM($G$14:G80))*结果!$E$22</f>
        <v>1697.5641851900773</v>
      </c>
    </row>
    <row r="82" spans="6:7">
      <c r="F82" s="1">
        <v>69</v>
      </c>
      <c r="G82" s="8">
        <f>($F$12+$G$12+SUM($G$14:G81))*结果!$E$22</f>
        <v>1740.003289819829</v>
      </c>
    </row>
    <row r="83" spans="6:7">
      <c r="F83" s="1">
        <v>70</v>
      </c>
      <c r="G83" s="8">
        <f>($F$12+$G$12+SUM($G$14:G82))*结果!$E$22</f>
        <v>1783.5033720653246</v>
      </c>
    </row>
    <row r="84" spans="6:7">
      <c r="G84" s="8"/>
    </row>
    <row r="85" spans="6:7">
      <c r="F85" s="1">
        <f>80-10-结果!A22+13</f>
        <v>83</v>
      </c>
      <c r="G85" s="7">
        <f ca="1">SUM(INDIRECT("G12:G"&amp;F85))</f>
        <v>61800.638254678299</v>
      </c>
    </row>
    <row r="86" spans="6:7">
      <c r="G86" s="8"/>
    </row>
    <row r="87" spans="6:7">
      <c r="G87" s="8"/>
    </row>
    <row r="88" spans="6:7">
      <c r="G88" s="7">
        <f ca="1">C73+G85</f>
        <v>478245.03320249607</v>
      </c>
    </row>
    <row r="89" spans="6:7">
      <c r="G89" s="8"/>
    </row>
    <row r="90" spans="6:7">
      <c r="G90" s="8"/>
    </row>
    <row r="91" spans="6:7">
      <c r="G91" s="8"/>
    </row>
    <row r="92" spans="6:7">
      <c r="G92" s="8"/>
    </row>
    <row r="93" spans="6:7">
      <c r="G93" s="8"/>
    </row>
    <row r="94" spans="6:7">
      <c r="G94" s="8"/>
    </row>
    <row r="95" spans="6:7">
      <c r="G95" s="8"/>
    </row>
    <row r="96" spans="6:7">
      <c r="G96" s="8"/>
    </row>
    <row r="97" spans="7:7">
      <c r="G97" s="8"/>
    </row>
    <row r="98" spans="7:7">
      <c r="G98" s="8"/>
    </row>
    <row r="99" spans="7:7">
      <c r="G99" s="8"/>
    </row>
    <row r="100" spans="7:7">
      <c r="G100" s="8"/>
    </row>
    <row r="101" spans="7:7">
      <c r="G101" s="8"/>
    </row>
    <row r="102" spans="7:7">
      <c r="G102" s="8"/>
    </row>
    <row r="103" spans="7:7">
      <c r="G103" s="8"/>
    </row>
    <row r="104" spans="7:7">
      <c r="G104" s="8"/>
    </row>
    <row r="105" spans="7:7">
      <c r="G105" s="8"/>
    </row>
    <row r="106" spans="7:7">
      <c r="G106" s="8"/>
    </row>
    <row r="107" spans="7:7">
      <c r="G107" s="8"/>
    </row>
    <row r="108" spans="7:7">
      <c r="G108" s="8"/>
    </row>
    <row r="109" spans="7:7">
      <c r="G109" s="8"/>
    </row>
    <row r="110" spans="7:7">
      <c r="G110" s="8"/>
    </row>
    <row r="111" spans="7:7">
      <c r="G111" s="8"/>
    </row>
    <row r="112" spans="7:7">
      <c r="G112" s="8"/>
    </row>
    <row r="113" spans="7:7">
      <c r="G113" s="8"/>
    </row>
    <row r="114" spans="7:7">
      <c r="G114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workbookViewId="0">
      <selection activeCell="H13" sqref="H13"/>
    </sheetView>
  </sheetViews>
  <sheetFormatPr defaultRowHeight="13.5"/>
  <sheetData>
    <row r="1" spans="1:4">
      <c r="A1" s="1" t="s">
        <v>21</v>
      </c>
      <c r="B1" s="1" t="s">
        <v>18</v>
      </c>
      <c r="C1" s="1" t="s">
        <v>19</v>
      </c>
      <c r="D1" s="1" t="s">
        <v>20</v>
      </c>
    </row>
    <row r="2" spans="1:4">
      <c r="A2" s="1">
        <v>10</v>
      </c>
      <c r="B2" s="1">
        <f t="shared" ref="B2:B41" si="0">80-A2</f>
        <v>70</v>
      </c>
      <c r="C2" s="1">
        <f ca="1">SUMPRODUCT(ROW(INDIRECT("1:70")))</f>
        <v>2485</v>
      </c>
      <c r="D2" s="1">
        <f ca="1">B2+C2*10%</f>
        <v>318.5</v>
      </c>
    </row>
    <row r="3" spans="1:4">
      <c r="A3" s="1">
        <v>11</v>
      </c>
      <c r="B3" s="1">
        <f t="shared" si="0"/>
        <v>69</v>
      </c>
      <c r="C3" s="1">
        <f ca="1">SUMPRODUCT(ROW(INDIRECT("1:69")))</f>
        <v>2415</v>
      </c>
      <c r="D3" s="1">
        <f t="shared" ref="D3:D41" ca="1" si="1">B3+C3*10%</f>
        <v>310.5</v>
      </c>
    </row>
    <row r="4" spans="1:4">
      <c r="A4" s="1">
        <v>12</v>
      </c>
      <c r="B4" s="1">
        <f t="shared" si="0"/>
        <v>68</v>
      </c>
      <c r="C4" s="1">
        <f ca="1">SUMPRODUCT(ROW(INDIRECT("1:68")))</f>
        <v>2346</v>
      </c>
      <c r="D4" s="1">
        <f t="shared" ca="1" si="1"/>
        <v>302.60000000000002</v>
      </c>
    </row>
    <row r="5" spans="1:4">
      <c r="A5" s="1">
        <v>13</v>
      </c>
      <c r="B5" s="1">
        <f t="shared" si="0"/>
        <v>67</v>
      </c>
      <c r="C5" s="1">
        <f ca="1">SUMPRODUCT(ROW(INDIRECT("1:67")))</f>
        <v>2278</v>
      </c>
      <c r="D5" s="1">
        <f t="shared" ca="1" si="1"/>
        <v>294.8</v>
      </c>
    </row>
    <row r="6" spans="1:4">
      <c r="A6" s="1">
        <v>14</v>
      </c>
      <c r="B6" s="1">
        <f t="shared" si="0"/>
        <v>66</v>
      </c>
      <c r="C6" s="1">
        <f ca="1">SUMPRODUCT(ROW(INDIRECT("1:66")))</f>
        <v>2211</v>
      </c>
      <c r="D6" s="1">
        <f t="shared" ca="1" si="1"/>
        <v>287.10000000000002</v>
      </c>
    </row>
    <row r="7" spans="1:4">
      <c r="A7" s="1">
        <v>15</v>
      </c>
      <c r="B7" s="1">
        <f t="shared" si="0"/>
        <v>65</v>
      </c>
      <c r="C7" s="1">
        <f ca="1">SUMPRODUCT(ROW(INDIRECT("1:65")))</f>
        <v>2145</v>
      </c>
      <c r="D7" s="1">
        <f t="shared" ca="1" si="1"/>
        <v>279.5</v>
      </c>
    </row>
    <row r="8" spans="1:4">
      <c r="A8" s="1">
        <v>16</v>
      </c>
      <c r="B8" s="1">
        <f t="shared" si="0"/>
        <v>64</v>
      </c>
      <c r="C8" s="1">
        <f ca="1">SUMPRODUCT(ROW(INDIRECT("1:64")))</f>
        <v>2080</v>
      </c>
      <c r="D8" s="1">
        <f t="shared" ca="1" si="1"/>
        <v>272</v>
      </c>
    </row>
    <row r="9" spans="1:4">
      <c r="A9" s="1">
        <v>17</v>
      </c>
      <c r="B9" s="1">
        <f t="shared" si="0"/>
        <v>63</v>
      </c>
      <c r="C9" s="1">
        <f ca="1">SUMPRODUCT(ROW(INDIRECT("1:63")))</f>
        <v>2016</v>
      </c>
      <c r="D9" s="1">
        <f t="shared" ca="1" si="1"/>
        <v>264.60000000000002</v>
      </c>
    </row>
    <row r="10" spans="1:4">
      <c r="A10" s="1">
        <v>18</v>
      </c>
      <c r="B10" s="1">
        <f t="shared" si="0"/>
        <v>62</v>
      </c>
      <c r="C10" s="1">
        <f ca="1">SUMPRODUCT(ROW(INDIRECT("1:62")))</f>
        <v>1953</v>
      </c>
      <c r="D10" s="1">
        <f t="shared" ca="1" si="1"/>
        <v>257.3</v>
      </c>
    </row>
    <row r="11" spans="1:4">
      <c r="A11" s="1">
        <v>19</v>
      </c>
      <c r="B11" s="1">
        <f t="shared" si="0"/>
        <v>61</v>
      </c>
      <c r="C11" s="1">
        <f ca="1">SUMPRODUCT(ROW(INDIRECT("1:61")))</f>
        <v>1891</v>
      </c>
      <c r="D11" s="1">
        <f t="shared" ca="1" si="1"/>
        <v>250.10000000000002</v>
      </c>
    </row>
    <row r="12" spans="1:4">
      <c r="A12" s="1">
        <v>20</v>
      </c>
      <c r="B12" s="1">
        <f t="shared" si="0"/>
        <v>60</v>
      </c>
      <c r="C12" s="1">
        <f ca="1">SUMPRODUCT(ROW(INDIRECT("1:60")))</f>
        <v>1830</v>
      </c>
      <c r="D12" s="1">
        <f t="shared" ca="1" si="1"/>
        <v>243</v>
      </c>
    </row>
    <row r="13" spans="1:4">
      <c r="A13" s="1">
        <v>21</v>
      </c>
      <c r="B13" s="1">
        <f t="shared" si="0"/>
        <v>59</v>
      </c>
      <c r="C13" s="1">
        <f ca="1">SUMPRODUCT(ROW(INDIRECT("1:59")))</f>
        <v>1770</v>
      </c>
      <c r="D13" s="1">
        <f t="shared" ca="1" si="1"/>
        <v>236</v>
      </c>
    </row>
    <row r="14" spans="1:4">
      <c r="A14" s="1">
        <v>22</v>
      </c>
      <c r="B14" s="1">
        <f t="shared" si="0"/>
        <v>58</v>
      </c>
      <c r="C14" s="1">
        <f ca="1">SUMPRODUCT(ROW(INDIRECT("1:58")))</f>
        <v>1711</v>
      </c>
      <c r="D14" s="1">
        <f t="shared" ca="1" si="1"/>
        <v>229.10000000000002</v>
      </c>
    </row>
    <row r="15" spans="1:4">
      <c r="A15" s="1">
        <v>23</v>
      </c>
      <c r="B15" s="1">
        <f t="shared" si="0"/>
        <v>57</v>
      </c>
      <c r="C15" s="1">
        <f ca="1">SUMPRODUCT(ROW(INDIRECT("1:57")))</f>
        <v>1653</v>
      </c>
      <c r="D15" s="1">
        <f t="shared" ca="1" si="1"/>
        <v>222.3</v>
      </c>
    </row>
    <row r="16" spans="1:4">
      <c r="A16" s="1">
        <v>24</v>
      </c>
      <c r="B16" s="1">
        <f t="shared" si="0"/>
        <v>56</v>
      </c>
      <c r="C16" s="1">
        <f ca="1">SUMPRODUCT(ROW(INDIRECT("1:56")))</f>
        <v>1596</v>
      </c>
      <c r="D16" s="1">
        <f t="shared" ca="1" si="1"/>
        <v>215.60000000000002</v>
      </c>
    </row>
    <row r="17" spans="1:4">
      <c r="A17" s="1">
        <v>25</v>
      </c>
      <c r="B17" s="1">
        <f t="shared" si="0"/>
        <v>55</v>
      </c>
      <c r="C17" s="1">
        <f ca="1">SUMPRODUCT(ROW(INDIRECT("1:55")))</f>
        <v>1540</v>
      </c>
      <c r="D17" s="1">
        <f t="shared" ca="1" si="1"/>
        <v>209</v>
      </c>
    </row>
    <row r="18" spans="1:4">
      <c r="A18" s="1">
        <v>26</v>
      </c>
      <c r="B18" s="1">
        <f t="shared" si="0"/>
        <v>54</v>
      </c>
      <c r="C18" s="1">
        <f ca="1">SUMPRODUCT(ROW(INDIRECT("1:54")))</f>
        <v>1485</v>
      </c>
      <c r="D18" s="1">
        <f t="shared" ca="1" si="1"/>
        <v>202.5</v>
      </c>
    </row>
    <row r="19" spans="1:4">
      <c r="A19" s="1">
        <v>27</v>
      </c>
      <c r="B19" s="1">
        <f t="shared" si="0"/>
        <v>53</v>
      </c>
      <c r="C19" s="1">
        <f ca="1">SUMPRODUCT(ROW(INDIRECT("1:53")))</f>
        <v>1431</v>
      </c>
      <c r="D19" s="1">
        <f t="shared" ca="1" si="1"/>
        <v>196.1</v>
      </c>
    </row>
    <row r="20" spans="1:4">
      <c r="A20" s="1">
        <v>28</v>
      </c>
      <c r="B20" s="1">
        <f t="shared" si="0"/>
        <v>52</v>
      </c>
      <c r="C20" s="1">
        <f ca="1">SUMPRODUCT(ROW(INDIRECT("1:52")))</f>
        <v>1378</v>
      </c>
      <c r="D20" s="1">
        <f t="shared" ca="1" si="1"/>
        <v>189.8</v>
      </c>
    </row>
    <row r="21" spans="1:4">
      <c r="A21" s="1">
        <v>29</v>
      </c>
      <c r="B21" s="1">
        <f t="shared" si="0"/>
        <v>51</v>
      </c>
      <c r="C21" s="1">
        <f ca="1">SUMPRODUCT(ROW(INDIRECT("1:51")))</f>
        <v>1326</v>
      </c>
      <c r="D21" s="1">
        <f t="shared" ca="1" si="1"/>
        <v>183.6</v>
      </c>
    </row>
    <row r="22" spans="1:4">
      <c r="A22" s="1">
        <v>30</v>
      </c>
      <c r="B22" s="1">
        <f t="shared" si="0"/>
        <v>50</v>
      </c>
      <c r="C22" s="1">
        <f ca="1">SUMPRODUCT(ROW(INDIRECT("1:50")))</f>
        <v>1275</v>
      </c>
      <c r="D22" s="1">
        <f t="shared" ca="1" si="1"/>
        <v>177.5</v>
      </c>
    </row>
    <row r="23" spans="1:4">
      <c r="A23" s="1">
        <v>31</v>
      </c>
      <c r="B23" s="1">
        <f t="shared" si="0"/>
        <v>49</v>
      </c>
      <c r="C23" s="1">
        <f ca="1">SUMPRODUCT(ROW(INDIRECT("1:49")))</f>
        <v>1225</v>
      </c>
      <c r="D23" s="1">
        <f t="shared" ca="1" si="1"/>
        <v>171.5</v>
      </c>
    </row>
    <row r="24" spans="1:4">
      <c r="A24" s="1">
        <v>32</v>
      </c>
      <c r="B24" s="1">
        <f t="shared" si="0"/>
        <v>48</v>
      </c>
      <c r="C24" s="1">
        <f ca="1">SUMPRODUCT(ROW(INDIRECT("1:48")))</f>
        <v>1176</v>
      </c>
      <c r="D24" s="1">
        <f t="shared" ca="1" si="1"/>
        <v>165.60000000000002</v>
      </c>
    </row>
    <row r="25" spans="1:4">
      <c r="A25" s="1">
        <v>33</v>
      </c>
      <c r="B25" s="1">
        <f t="shared" si="0"/>
        <v>47</v>
      </c>
      <c r="C25" s="1">
        <f ca="1">SUMPRODUCT(ROW(INDIRECT("1:47")))</f>
        <v>1128</v>
      </c>
      <c r="D25" s="1">
        <f t="shared" ca="1" si="1"/>
        <v>159.80000000000001</v>
      </c>
    </row>
    <row r="26" spans="1:4">
      <c r="A26" s="1">
        <v>34</v>
      </c>
      <c r="B26" s="1">
        <f t="shared" si="0"/>
        <v>46</v>
      </c>
      <c r="C26" s="1">
        <f ca="1">SUMPRODUCT(ROW(INDIRECT("1:46")))</f>
        <v>1081</v>
      </c>
      <c r="D26" s="1">
        <f t="shared" ca="1" si="1"/>
        <v>154.10000000000002</v>
      </c>
    </row>
    <row r="27" spans="1:4">
      <c r="A27" s="1">
        <v>35</v>
      </c>
      <c r="B27" s="1">
        <f t="shared" si="0"/>
        <v>45</v>
      </c>
      <c r="C27" s="1">
        <f ca="1">SUMPRODUCT(ROW(INDIRECT("1:45")))</f>
        <v>1035</v>
      </c>
      <c r="D27" s="1">
        <f t="shared" ca="1" si="1"/>
        <v>148.5</v>
      </c>
    </row>
    <row r="28" spans="1:4">
      <c r="A28" s="1">
        <v>36</v>
      </c>
      <c r="B28" s="1">
        <f t="shared" si="0"/>
        <v>44</v>
      </c>
      <c r="C28" s="1">
        <f ca="1">SUMPRODUCT(ROW(INDIRECT("1:44")))</f>
        <v>990</v>
      </c>
      <c r="D28" s="1">
        <f t="shared" ca="1" si="1"/>
        <v>143</v>
      </c>
    </row>
    <row r="29" spans="1:4">
      <c r="A29" s="1">
        <v>37</v>
      </c>
      <c r="B29" s="1">
        <f t="shared" si="0"/>
        <v>43</v>
      </c>
      <c r="C29" s="1">
        <f ca="1">SUMPRODUCT(ROW(INDIRECT("1:43")))</f>
        <v>946</v>
      </c>
      <c r="D29" s="1">
        <f t="shared" ca="1" si="1"/>
        <v>137.60000000000002</v>
      </c>
    </row>
    <row r="30" spans="1:4">
      <c r="A30" s="1">
        <v>38</v>
      </c>
      <c r="B30" s="1">
        <f t="shared" si="0"/>
        <v>42</v>
      </c>
      <c r="C30" s="1">
        <f ca="1">SUMPRODUCT(ROW(INDIRECT("1:42")))</f>
        <v>903</v>
      </c>
      <c r="D30" s="1">
        <f t="shared" ca="1" si="1"/>
        <v>132.30000000000001</v>
      </c>
    </row>
    <row r="31" spans="1:4">
      <c r="A31" s="1">
        <v>39</v>
      </c>
      <c r="B31" s="1">
        <f t="shared" si="0"/>
        <v>41</v>
      </c>
      <c r="C31" s="1">
        <f ca="1">SUMPRODUCT(ROW(INDIRECT("1:41")))</f>
        <v>861</v>
      </c>
      <c r="D31" s="1">
        <f t="shared" ca="1" si="1"/>
        <v>127.10000000000001</v>
      </c>
    </row>
    <row r="32" spans="1:4">
      <c r="A32" s="1">
        <v>40</v>
      </c>
      <c r="B32" s="1">
        <f t="shared" si="0"/>
        <v>40</v>
      </c>
      <c r="C32" s="1">
        <f ca="1">SUMPRODUCT(ROW(INDIRECT("1:40")))</f>
        <v>820</v>
      </c>
      <c r="D32" s="1">
        <f t="shared" ca="1" si="1"/>
        <v>122</v>
      </c>
    </row>
    <row r="33" spans="1:4">
      <c r="A33" s="1">
        <v>41</v>
      </c>
      <c r="B33" s="1">
        <f t="shared" si="0"/>
        <v>39</v>
      </c>
      <c r="C33" s="1">
        <f ca="1">SUMPRODUCT(ROW(INDIRECT("1:39")))</f>
        <v>780</v>
      </c>
      <c r="D33" s="1">
        <f t="shared" ca="1" si="1"/>
        <v>117</v>
      </c>
    </row>
    <row r="34" spans="1:4">
      <c r="A34" s="1">
        <v>42</v>
      </c>
      <c r="B34" s="1">
        <f t="shared" si="0"/>
        <v>38</v>
      </c>
      <c r="C34" s="1">
        <f ca="1">SUMPRODUCT(ROW(INDIRECT("1:38")))</f>
        <v>741</v>
      </c>
      <c r="D34" s="1">
        <f t="shared" ca="1" si="1"/>
        <v>112.10000000000001</v>
      </c>
    </row>
    <row r="35" spans="1:4">
      <c r="A35" s="1">
        <v>43</v>
      </c>
      <c r="B35" s="1">
        <f t="shared" si="0"/>
        <v>37</v>
      </c>
      <c r="C35" s="1">
        <f ca="1">SUMPRODUCT(ROW(INDIRECT("1:37")))</f>
        <v>703</v>
      </c>
      <c r="D35" s="1">
        <f t="shared" ca="1" si="1"/>
        <v>107.3</v>
      </c>
    </row>
    <row r="36" spans="1:4">
      <c r="A36" s="1">
        <v>44</v>
      </c>
      <c r="B36" s="1">
        <f t="shared" si="0"/>
        <v>36</v>
      </c>
      <c r="C36" s="1">
        <f ca="1">SUMPRODUCT(ROW(INDIRECT("1:36")))</f>
        <v>666</v>
      </c>
      <c r="D36" s="1">
        <f t="shared" ca="1" si="1"/>
        <v>102.60000000000001</v>
      </c>
    </row>
    <row r="37" spans="1:4">
      <c r="A37" s="1">
        <v>45</v>
      </c>
      <c r="B37" s="1">
        <f t="shared" si="0"/>
        <v>35</v>
      </c>
      <c r="C37" s="1">
        <f ca="1">SUMPRODUCT(ROW(INDIRECT("1:35")))</f>
        <v>630</v>
      </c>
      <c r="D37" s="1">
        <f t="shared" ca="1" si="1"/>
        <v>98</v>
      </c>
    </row>
    <row r="38" spans="1:4">
      <c r="A38" s="1">
        <v>46</v>
      </c>
      <c r="B38" s="1">
        <f t="shared" si="0"/>
        <v>34</v>
      </c>
      <c r="C38" s="1">
        <f ca="1">SUMPRODUCT(ROW(INDIRECT("1:34")))</f>
        <v>595</v>
      </c>
      <c r="D38" s="1">
        <f t="shared" ca="1" si="1"/>
        <v>93.5</v>
      </c>
    </row>
    <row r="39" spans="1:4">
      <c r="A39" s="1">
        <v>47</v>
      </c>
      <c r="B39" s="1">
        <f t="shared" si="0"/>
        <v>33</v>
      </c>
      <c r="C39" s="1">
        <f ca="1">SUMPRODUCT(ROW(INDIRECT("1:33")))</f>
        <v>561</v>
      </c>
      <c r="D39" s="1">
        <f t="shared" ca="1" si="1"/>
        <v>89.1</v>
      </c>
    </row>
    <row r="40" spans="1:4">
      <c r="A40" s="1">
        <v>48</v>
      </c>
      <c r="B40" s="1">
        <f t="shared" si="0"/>
        <v>32</v>
      </c>
      <c r="C40" s="1">
        <f ca="1">SUMPRODUCT(ROW(INDIRECT("1:32")))</f>
        <v>528</v>
      </c>
      <c r="D40" s="1">
        <f t="shared" ca="1" si="1"/>
        <v>84.800000000000011</v>
      </c>
    </row>
    <row r="41" spans="1:4">
      <c r="A41" s="1">
        <v>49</v>
      </c>
      <c r="B41" s="1">
        <f t="shared" si="0"/>
        <v>31</v>
      </c>
      <c r="C41" s="1">
        <f ca="1">SUMPRODUCT(ROW(INDIRECT("1:31")))</f>
        <v>496</v>
      </c>
      <c r="D41" s="1">
        <f t="shared" ca="1" si="1"/>
        <v>80.599999999999994</v>
      </c>
    </row>
    <row r="42" spans="1:4">
      <c r="A42" s="1">
        <v>50</v>
      </c>
      <c r="B42" s="1">
        <f t="shared" ref="B42:B62" si="2">80-A42</f>
        <v>30</v>
      </c>
      <c r="C42" s="1">
        <f ca="1">SUMPRODUCT(ROW(INDIRECT("1:30")))</f>
        <v>465</v>
      </c>
      <c r="D42" s="1">
        <f t="shared" ref="D42:D62" ca="1" si="3">B42+C42*10%</f>
        <v>76.5</v>
      </c>
    </row>
    <row r="43" spans="1:4">
      <c r="A43" s="1">
        <v>51</v>
      </c>
      <c r="B43" s="1">
        <f t="shared" si="2"/>
        <v>29</v>
      </c>
      <c r="C43" s="1">
        <f ca="1">SUMPRODUCT(ROW(INDIRECT("1:29")))</f>
        <v>435</v>
      </c>
      <c r="D43" s="1">
        <f t="shared" ca="1" si="3"/>
        <v>72.5</v>
      </c>
    </row>
    <row r="44" spans="1:4">
      <c r="A44" s="1">
        <v>52</v>
      </c>
      <c r="B44" s="1">
        <f t="shared" si="2"/>
        <v>28</v>
      </c>
      <c r="C44" s="1">
        <f ca="1">SUMPRODUCT(ROW(INDIRECT("1:28")))</f>
        <v>406</v>
      </c>
      <c r="D44" s="1">
        <f t="shared" ca="1" si="3"/>
        <v>68.599999999999994</v>
      </c>
    </row>
    <row r="45" spans="1:4">
      <c r="A45" s="1">
        <v>53</v>
      </c>
      <c r="B45" s="1">
        <f t="shared" si="2"/>
        <v>27</v>
      </c>
      <c r="C45" s="1">
        <f ca="1">SUMPRODUCT(ROW(INDIRECT("1:27")))</f>
        <v>378</v>
      </c>
      <c r="D45" s="1">
        <f t="shared" ca="1" si="3"/>
        <v>64.800000000000011</v>
      </c>
    </row>
    <row r="46" spans="1:4">
      <c r="A46" s="1">
        <v>54</v>
      </c>
      <c r="B46" s="1">
        <f t="shared" si="2"/>
        <v>26</v>
      </c>
      <c r="C46" s="1">
        <f ca="1">SUMPRODUCT(ROW(INDIRECT("1:26")))</f>
        <v>351</v>
      </c>
      <c r="D46" s="1">
        <f t="shared" ca="1" si="3"/>
        <v>61.1</v>
      </c>
    </row>
    <row r="47" spans="1:4">
      <c r="A47" s="1">
        <v>55</v>
      </c>
      <c r="B47" s="1">
        <f t="shared" si="2"/>
        <v>25</v>
      </c>
      <c r="C47" s="1">
        <f ca="1">SUMPRODUCT(ROW(INDIRECT("1:25")))</f>
        <v>325</v>
      </c>
      <c r="D47" s="1">
        <f t="shared" ca="1" si="3"/>
        <v>57.5</v>
      </c>
    </row>
    <row r="48" spans="1:4">
      <c r="A48" s="1">
        <v>56</v>
      </c>
      <c r="B48" s="1">
        <f t="shared" si="2"/>
        <v>24</v>
      </c>
      <c r="C48" s="1">
        <f ca="1">SUMPRODUCT(ROW(INDIRECT("1:24")))</f>
        <v>300</v>
      </c>
      <c r="D48" s="1">
        <f t="shared" ca="1" si="3"/>
        <v>54</v>
      </c>
    </row>
    <row r="49" spans="1:4">
      <c r="A49" s="1">
        <v>57</v>
      </c>
      <c r="B49" s="1">
        <f t="shared" si="2"/>
        <v>23</v>
      </c>
      <c r="C49" s="1">
        <f ca="1">SUMPRODUCT(ROW(INDIRECT("1:23")))</f>
        <v>276</v>
      </c>
      <c r="D49" s="1">
        <f t="shared" ca="1" si="3"/>
        <v>50.6</v>
      </c>
    </row>
    <row r="50" spans="1:4">
      <c r="A50" s="1">
        <v>58</v>
      </c>
      <c r="B50" s="1">
        <f t="shared" si="2"/>
        <v>22</v>
      </c>
      <c r="C50" s="1">
        <f ca="1">SUMPRODUCT(ROW(INDIRECT("1:22")))</f>
        <v>253</v>
      </c>
      <c r="D50" s="1">
        <f t="shared" ca="1" si="3"/>
        <v>47.3</v>
      </c>
    </row>
    <row r="51" spans="1:4">
      <c r="A51" s="1">
        <v>59</v>
      </c>
      <c r="B51" s="1">
        <f t="shared" si="2"/>
        <v>21</v>
      </c>
      <c r="C51" s="1">
        <f ca="1">SUMPRODUCT(ROW(INDIRECT("1:21")))</f>
        <v>231</v>
      </c>
      <c r="D51" s="1">
        <f t="shared" ca="1" si="3"/>
        <v>44.1</v>
      </c>
    </row>
    <row r="52" spans="1:4">
      <c r="A52" s="1">
        <v>60</v>
      </c>
      <c r="B52" s="1">
        <f t="shared" si="2"/>
        <v>20</v>
      </c>
      <c r="C52" s="1">
        <f ca="1">SUMPRODUCT(ROW(INDIRECT("1:20")))</f>
        <v>210</v>
      </c>
      <c r="D52" s="1">
        <f t="shared" ca="1" si="3"/>
        <v>41</v>
      </c>
    </row>
    <row r="53" spans="1:4">
      <c r="A53" s="1">
        <v>61</v>
      </c>
      <c r="B53" s="1">
        <f t="shared" si="2"/>
        <v>19</v>
      </c>
      <c r="C53" s="1">
        <f ca="1">SUMPRODUCT(ROW(INDIRECT("1:19")))</f>
        <v>190</v>
      </c>
      <c r="D53" s="1">
        <f t="shared" ca="1" si="3"/>
        <v>38</v>
      </c>
    </row>
    <row r="54" spans="1:4">
      <c r="A54" s="1">
        <v>62</v>
      </c>
      <c r="B54" s="1">
        <f t="shared" si="2"/>
        <v>18</v>
      </c>
      <c r="C54" s="1">
        <f ca="1">SUMPRODUCT(ROW(INDIRECT("1:18")))</f>
        <v>171</v>
      </c>
      <c r="D54" s="1">
        <f t="shared" ca="1" si="3"/>
        <v>35.1</v>
      </c>
    </row>
    <row r="55" spans="1:4">
      <c r="A55" s="1">
        <v>63</v>
      </c>
      <c r="B55" s="1">
        <f t="shared" si="2"/>
        <v>17</v>
      </c>
      <c r="C55" s="1">
        <f ca="1">SUMPRODUCT(ROW(INDIRECT("1:17")))</f>
        <v>153</v>
      </c>
      <c r="D55" s="1">
        <f t="shared" ca="1" si="3"/>
        <v>32.299999999999997</v>
      </c>
    </row>
    <row r="56" spans="1:4">
      <c r="A56" s="1">
        <v>64</v>
      </c>
      <c r="B56" s="1">
        <f t="shared" si="2"/>
        <v>16</v>
      </c>
      <c r="C56" s="1">
        <f ca="1">SUMPRODUCT(ROW(INDIRECT("1:16")))</f>
        <v>136</v>
      </c>
      <c r="D56" s="1">
        <f t="shared" ca="1" si="3"/>
        <v>29.6</v>
      </c>
    </row>
    <row r="57" spans="1:4">
      <c r="A57" s="1">
        <v>65</v>
      </c>
      <c r="B57" s="1">
        <f t="shared" si="2"/>
        <v>15</v>
      </c>
      <c r="C57" s="1">
        <f ca="1">SUMPRODUCT(ROW(INDIRECT("1:15")))</f>
        <v>120</v>
      </c>
      <c r="D57" s="1">
        <f t="shared" ca="1" si="3"/>
        <v>27</v>
      </c>
    </row>
    <row r="58" spans="1:4">
      <c r="A58" s="1">
        <v>66</v>
      </c>
      <c r="B58" s="1">
        <f t="shared" si="2"/>
        <v>14</v>
      </c>
      <c r="C58" s="1">
        <f ca="1">SUMPRODUCT(ROW(INDIRECT("1:14")))</f>
        <v>105</v>
      </c>
      <c r="D58" s="1">
        <f t="shared" ca="1" si="3"/>
        <v>24.5</v>
      </c>
    </row>
    <row r="59" spans="1:4">
      <c r="A59" s="1">
        <v>67</v>
      </c>
      <c r="B59" s="1">
        <f t="shared" si="2"/>
        <v>13</v>
      </c>
      <c r="C59" s="1">
        <f ca="1">SUMPRODUCT(ROW(INDIRECT("1:13")))</f>
        <v>91</v>
      </c>
      <c r="D59" s="1">
        <f t="shared" ca="1" si="3"/>
        <v>22.1</v>
      </c>
    </row>
    <row r="60" spans="1:4">
      <c r="A60" s="1">
        <v>68</v>
      </c>
      <c r="B60" s="1">
        <f t="shared" si="2"/>
        <v>12</v>
      </c>
      <c r="C60" s="1">
        <f ca="1">SUMPRODUCT(ROW(INDIRECT("1:12")))</f>
        <v>78</v>
      </c>
      <c r="D60" s="1">
        <f t="shared" ca="1" si="3"/>
        <v>19.8</v>
      </c>
    </row>
    <row r="61" spans="1:4">
      <c r="A61" s="1">
        <v>69</v>
      </c>
      <c r="B61" s="1">
        <f t="shared" si="2"/>
        <v>11</v>
      </c>
      <c r="C61" s="1">
        <f ca="1">SUMPRODUCT(ROW(INDIRECT("1:11")))</f>
        <v>66</v>
      </c>
      <c r="D61" s="1">
        <f t="shared" ca="1" si="3"/>
        <v>17.600000000000001</v>
      </c>
    </row>
    <row r="62" spans="1:4">
      <c r="A62" s="1">
        <v>70</v>
      </c>
      <c r="B62" s="1">
        <f t="shared" si="2"/>
        <v>10</v>
      </c>
      <c r="C62" s="1">
        <f ca="1">SUMPRODUCT(ROW(INDIRECT("1:10")))</f>
        <v>55</v>
      </c>
      <c r="D62" s="1">
        <f t="shared" ca="1" si="3"/>
        <v>15.5</v>
      </c>
    </row>
    <row r="63" spans="1:4">
      <c r="A63" s="1">
        <v>71</v>
      </c>
      <c r="B63" s="1">
        <f t="shared" ref="B63:B67" si="4">80-A63</f>
        <v>9</v>
      </c>
      <c r="C63" s="1">
        <f ca="1">SUMPRODUCT(ROW(INDIRECT("1:9")))</f>
        <v>45</v>
      </c>
      <c r="D63" s="1">
        <f t="shared" ref="D63:D67" ca="1" si="5">B63+C63*10%</f>
        <v>13.5</v>
      </c>
    </row>
    <row r="64" spans="1:4">
      <c r="A64" s="1">
        <v>72</v>
      </c>
      <c r="B64" s="1">
        <f t="shared" si="4"/>
        <v>8</v>
      </c>
      <c r="C64" s="1">
        <f ca="1">SUMPRODUCT(ROW(INDIRECT("1:8")))</f>
        <v>36</v>
      </c>
      <c r="D64" s="1">
        <f t="shared" ca="1" si="5"/>
        <v>11.6</v>
      </c>
    </row>
    <row r="65" spans="1:4">
      <c r="A65" s="1">
        <v>73</v>
      </c>
      <c r="B65" s="1">
        <f t="shared" si="4"/>
        <v>7</v>
      </c>
      <c r="C65" s="1">
        <f ca="1">SUMPRODUCT(ROW(INDIRECT("1:7")))</f>
        <v>28</v>
      </c>
      <c r="D65" s="1">
        <f t="shared" ca="1" si="5"/>
        <v>9.8000000000000007</v>
      </c>
    </row>
    <row r="66" spans="1:4">
      <c r="A66" s="1">
        <v>74</v>
      </c>
      <c r="B66" s="1">
        <f t="shared" si="4"/>
        <v>6</v>
      </c>
      <c r="C66" s="1">
        <f ca="1">SUMPRODUCT(ROW(INDIRECT("1:6")))</f>
        <v>21</v>
      </c>
      <c r="D66" s="1">
        <f t="shared" ca="1" si="5"/>
        <v>8.1</v>
      </c>
    </row>
    <row r="67" spans="1:4">
      <c r="A67" s="1">
        <v>75</v>
      </c>
      <c r="B67" s="1">
        <f t="shared" si="4"/>
        <v>5</v>
      </c>
      <c r="C67" s="1">
        <f ca="1">SUMPRODUCT(ROW(INDIRECT("1:5")))</f>
        <v>15</v>
      </c>
      <c r="D67" s="1">
        <f t="shared" ca="1" si="5"/>
        <v>6.5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结果</vt:lpstr>
      <vt:lpstr>50岁开始领取</vt:lpstr>
      <vt:lpstr>50岁开始领取-万能账户</vt:lpstr>
      <vt:lpstr>55岁开始领取</vt:lpstr>
      <vt:lpstr>55岁开始领取-万能账户</vt:lpstr>
      <vt:lpstr>60岁开始领取</vt:lpstr>
      <vt:lpstr>60岁开始领取-万能账户</vt:lpstr>
      <vt:lpstr>10年后开始领取</vt:lpstr>
      <vt:lpstr>10年后领取-万能账户</vt:lpstr>
      <vt:lpstr>年金过程指标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life</dc:creator>
  <cp:lastModifiedBy>life</cp:lastModifiedBy>
  <dcterms:created xsi:type="dcterms:W3CDTF">2014-11-07T02:56:45Z</dcterms:created>
  <dcterms:modified xsi:type="dcterms:W3CDTF">2014-11-11T02:14:11Z</dcterms:modified>
</cp:coreProperties>
</file>